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firstSheet="9" activeTab="9"/>
  </bookViews>
  <sheets>
    <sheet name="2" sheetId="8" state="hidden" r:id="rId1"/>
    <sheet name="3" sheetId="9" state="hidden" r:id="rId2"/>
    <sheet name="3А" sheetId="6" state="hidden" r:id="rId3"/>
    <sheet name="3Б" sheetId="2" state="hidden" r:id="rId4"/>
    <sheet name="5А" sheetId="3" state="hidden" r:id="rId5"/>
    <sheet name="5Б" sheetId="4" state="hidden" r:id="rId6"/>
    <sheet name="6" sheetId="10" state="hidden" r:id="rId7"/>
    <sheet name="15А" sheetId="7" state="hidden" r:id="rId8"/>
    <sheet name="8" sheetId="5" state="hidden" r:id="rId9"/>
    <sheet name="8А" sheetId="12" r:id="rId10"/>
    <sheet name="10А" sheetId="13" state="hidden" r:id="rId11"/>
    <sheet name="13" sheetId="14" state="hidden" r:id="rId12"/>
    <sheet name="14А" sheetId="15" state="hidden" r:id="rId13"/>
    <sheet name="15" sheetId="16" state="hidden" r:id="rId14"/>
    <sheet name="16" sheetId="17" state="hidden" r:id="rId15"/>
    <sheet name="16А" sheetId="18" state="hidden" r:id="rId16"/>
    <sheet name="17" sheetId="19" state="hidden" r:id="rId17"/>
    <sheet name="19" sheetId="20" state="hidden" r:id="rId18"/>
    <sheet name="21" sheetId="21" state="hidden" r:id="rId19"/>
    <sheet name="23" sheetId="22" state="hidden" r:id="rId20"/>
    <sheet name="25" sheetId="23" state="hidden" r:id="rId21"/>
  </sheets>
  <calcPr calcId="152511"/>
</workbook>
</file>

<file path=xl/calcChain.xml><?xml version="1.0" encoding="utf-8"?>
<calcChain xmlns="http://schemas.openxmlformats.org/spreadsheetml/2006/main">
  <c r="D45" i="23" l="1"/>
  <c r="D38" i="23"/>
  <c r="D32" i="23"/>
  <c r="E28" i="23"/>
  <c r="E29" i="23" s="1"/>
  <c r="D28" i="23"/>
  <c r="D55" i="23" s="1"/>
  <c r="F16" i="23"/>
  <c r="F22" i="23" s="1"/>
  <c r="D45" i="22"/>
  <c r="D38" i="22"/>
  <c r="D32" i="22"/>
  <c r="E28" i="22"/>
  <c r="E29" i="22" s="1"/>
  <c r="D28" i="22"/>
  <c r="D55" i="22" s="1"/>
  <c r="F16" i="22"/>
  <c r="F22" i="22" s="1"/>
  <c r="F16" i="21"/>
  <c r="D45" i="21"/>
  <c r="D38" i="21"/>
  <c r="D32" i="21"/>
  <c r="E29" i="21"/>
  <c r="E30" i="21" s="1"/>
  <c r="E28" i="21"/>
  <c r="F28" i="21" s="1"/>
  <c r="D28" i="21"/>
  <c r="D55" i="21" s="1"/>
  <c r="F22" i="21"/>
  <c r="D45" i="20"/>
  <c r="D38" i="20"/>
  <c r="D32" i="20"/>
  <c r="E28" i="20"/>
  <c r="E29" i="20" s="1"/>
  <c r="D28" i="20"/>
  <c r="D55" i="20" s="1"/>
  <c r="F16" i="20"/>
  <c r="F22" i="20" s="1"/>
  <c r="F16" i="19"/>
  <c r="D45" i="19"/>
  <c r="D38" i="19"/>
  <c r="D32" i="19"/>
  <c r="E28" i="19"/>
  <c r="E29" i="19" s="1"/>
  <c r="D28" i="19"/>
  <c r="F22" i="19"/>
  <c r="F16" i="18"/>
  <c r="D45" i="18"/>
  <c r="D38" i="18"/>
  <c r="D32" i="18"/>
  <c r="E28" i="18"/>
  <c r="F28" i="18" s="1"/>
  <c r="D28" i="18"/>
  <c r="D55" i="18" s="1"/>
  <c r="F22" i="18"/>
  <c r="D45" i="17"/>
  <c r="D38" i="17"/>
  <c r="D32" i="17"/>
  <c r="E28" i="17"/>
  <c r="E29" i="17" s="1"/>
  <c r="D28" i="17"/>
  <c r="D55" i="17" s="1"/>
  <c r="F16" i="17"/>
  <c r="F22" i="17" s="1"/>
  <c r="F16" i="16"/>
  <c r="D45" i="16"/>
  <c r="D38" i="16"/>
  <c r="D32" i="16"/>
  <c r="E28" i="16"/>
  <c r="E29" i="16" s="1"/>
  <c r="D28" i="16"/>
  <c r="D55" i="16" s="1"/>
  <c r="F22" i="16"/>
  <c r="F16" i="15"/>
  <c r="D45" i="15"/>
  <c r="D38" i="15"/>
  <c r="D55" i="15" s="1"/>
  <c r="D32" i="15"/>
  <c r="E29" i="15"/>
  <c r="E30" i="15" s="1"/>
  <c r="E28" i="15"/>
  <c r="F28" i="15" s="1"/>
  <c r="D28" i="15"/>
  <c r="F22" i="15"/>
  <c r="F16" i="14"/>
  <c r="D45" i="14"/>
  <c r="D38" i="14"/>
  <c r="D32" i="14"/>
  <c r="E28" i="14"/>
  <c r="F28" i="14" s="1"/>
  <c r="D28" i="14"/>
  <c r="D55" i="14" s="1"/>
  <c r="F22" i="14"/>
  <c r="F16" i="13"/>
  <c r="F22" i="13" s="1"/>
  <c r="D45" i="13"/>
  <c r="D38" i="13"/>
  <c r="D32" i="13"/>
  <c r="E28" i="13"/>
  <c r="E29" i="13" s="1"/>
  <c r="D28" i="13"/>
  <c r="D55" i="13" s="1"/>
  <c r="D45" i="12"/>
  <c r="D38" i="12"/>
  <c r="D32" i="12"/>
  <c r="E28" i="12"/>
  <c r="F28" i="12" s="1"/>
  <c r="D28" i="12"/>
  <c r="D55" i="12" s="1"/>
  <c r="F16" i="12"/>
  <c r="F22" i="12" s="1"/>
  <c r="F16" i="10"/>
  <c r="D45" i="10"/>
  <c r="D38" i="10"/>
  <c r="D32" i="10"/>
  <c r="D55" i="10" s="1"/>
  <c r="E28" i="10"/>
  <c r="E29" i="10" s="1"/>
  <c r="D28" i="10"/>
  <c r="F22" i="10"/>
  <c r="F16" i="9"/>
  <c r="D45" i="9"/>
  <c r="D38" i="9"/>
  <c r="D32" i="9"/>
  <c r="E28" i="9"/>
  <c r="E29" i="9" s="1"/>
  <c r="D28" i="9"/>
  <c r="F22" i="9"/>
  <c r="D45" i="8"/>
  <c r="D38" i="8"/>
  <c r="D32" i="8"/>
  <c r="D55" i="8" s="1"/>
  <c r="E28" i="8"/>
  <c r="E29" i="8" s="1"/>
  <c r="D28" i="8"/>
  <c r="F16" i="8"/>
  <c r="F22" i="8" s="1"/>
  <c r="E30" i="23" l="1"/>
  <c r="F29" i="23"/>
  <c r="F28" i="23"/>
  <c r="E30" i="22"/>
  <c r="F29" i="22"/>
  <c r="F28" i="22"/>
  <c r="F29" i="21"/>
  <c r="E31" i="21"/>
  <c r="F30" i="21"/>
  <c r="E30" i="20"/>
  <c r="F29" i="20"/>
  <c r="F28" i="20"/>
  <c r="D55" i="19"/>
  <c r="E30" i="19"/>
  <c r="F29" i="19"/>
  <c r="F28" i="19"/>
  <c r="E29" i="18"/>
  <c r="E30" i="17"/>
  <c r="F29" i="17"/>
  <c r="F28" i="17"/>
  <c r="E30" i="16"/>
  <c r="F29" i="16"/>
  <c r="F28" i="16"/>
  <c r="E31" i="15"/>
  <c r="F30" i="15"/>
  <c r="F29" i="15"/>
  <c r="E29" i="14"/>
  <c r="E30" i="13"/>
  <c r="F29" i="13"/>
  <c r="F28" i="13"/>
  <c r="E29" i="12"/>
  <c r="F29" i="10"/>
  <c r="E30" i="10"/>
  <c r="F28" i="10"/>
  <c r="D55" i="9"/>
  <c r="F29" i="9"/>
  <c r="E30" i="9"/>
  <c r="F28" i="9"/>
  <c r="F29" i="8"/>
  <c r="E30" i="8"/>
  <c r="F28" i="8"/>
  <c r="D45" i="7"/>
  <c r="D38" i="7"/>
  <c r="D32" i="7"/>
  <c r="E28" i="7"/>
  <c r="E29" i="7" s="1"/>
  <c r="D28" i="7"/>
  <c r="D55" i="7" s="1"/>
  <c r="F16" i="7"/>
  <c r="F22" i="7" s="1"/>
  <c r="D45" i="6"/>
  <c r="D38" i="6"/>
  <c r="D55" i="6" s="1"/>
  <c r="D32" i="6"/>
  <c r="E29" i="6"/>
  <c r="E30" i="6" s="1"/>
  <c r="E28" i="6"/>
  <c r="F28" i="6" s="1"/>
  <c r="D28" i="6"/>
  <c r="F16" i="6"/>
  <c r="F22" i="6" s="1"/>
  <c r="E31" i="23" l="1"/>
  <c r="F30" i="23"/>
  <c r="E31" i="22"/>
  <c r="F30" i="22"/>
  <c r="E32" i="21"/>
  <c r="F31" i="21"/>
  <c r="E31" i="20"/>
  <c r="F30" i="20"/>
  <c r="E31" i="19"/>
  <c r="F30" i="19"/>
  <c r="E30" i="18"/>
  <c r="F29" i="18"/>
  <c r="E31" i="17"/>
  <c r="F30" i="17"/>
  <c r="E31" i="16"/>
  <c r="F30" i="16"/>
  <c r="F31" i="15"/>
  <c r="E32" i="15"/>
  <c r="E30" i="14"/>
  <c r="F29" i="14"/>
  <c r="E31" i="13"/>
  <c r="F30" i="13"/>
  <c r="E30" i="12"/>
  <c r="F29" i="12"/>
  <c r="E31" i="10"/>
  <c r="F30" i="10"/>
  <c r="E31" i="9"/>
  <c r="F30" i="9"/>
  <c r="E31" i="8"/>
  <c r="F30" i="8"/>
  <c r="E30" i="7"/>
  <c r="F29" i="7"/>
  <c r="F28" i="7"/>
  <c r="E31" i="6"/>
  <c r="F30" i="6"/>
  <c r="F29" i="6"/>
  <c r="D45" i="5"/>
  <c r="D38" i="5"/>
  <c r="D32" i="5"/>
  <c r="E28" i="5"/>
  <c r="E29" i="5" s="1"/>
  <c r="D28" i="5"/>
  <c r="F16" i="5"/>
  <c r="F22" i="5" s="1"/>
  <c r="F31" i="23" l="1"/>
  <c r="E32" i="23"/>
  <c r="E32" i="22"/>
  <c r="F31" i="22"/>
  <c r="F32" i="21"/>
  <c r="E33" i="21"/>
  <c r="E32" i="20"/>
  <c r="F31" i="20"/>
  <c r="E32" i="19"/>
  <c r="F31" i="19"/>
  <c r="E31" i="18"/>
  <c r="F30" i="18"/>
  <c r="E32" i="17"/>
  <c r="F31" i="17"/>
  <c r="F31" i="16"/>
  <c r="E32" i="16"/>
  <c r="E33" i="15"/>
  <c r="F32" i="15"/>
  <c r="E31" i="14"/>
  <c r="F30" i="14"/>
  <c r="F31" i="13"/>
  <c r="E32" i="13"/>
  <c r="E31" i="12"/>
  <c r="F30" i="12"/>
  <c r="F31" i="10"/>
  <c r="E32" i="10"/>
  <c r="E32" i="9"/>
  <c r="F31" i="9"/>
  <c r="F31" i="8"/>
  <c r="E32" i="8"/>
  <c r="E31" i="7"/>
  <c r="F30" i="7"/>
  <c r="F31" i="6"/>
  <c r="E32" i="6"/>
  <c r="F28" i="5"/>
  <c r="F29" i="5"/>
  <c r="E30" i="5"/>
  <c r="D55" i="5"/>
  <c r="D45" i="2"/>
  <c r="D38" i="2"/>
  <c r="D32" i="2"/>
  <c r="E28" i="2"/>
  <c r="E29" i="2" s="1"/>
  <c r="D28" i="2"/>
  <c r="D55" i="2" s="1"/>
  <c r="F32" i="23" l="1"/>
  <c r="E33" i="23"/>
  <c r="F32" i="22"/>
  <c r="E33" i="22"/>
  <c r="E34" i="21"/>
  <c r="F33" i="21"/>
  <c r="F32" i="20"/>
  <c r="E33" i="20"/>
  <c r="F32" i="19"/>
  <c r="E33" i="19"/>
  <c r="F31" i="18"/>
  <c r="E32" i="18"/>
  <c r="F32" i="17"/>
  <c r="E33" i="17"/>
  <c r="F32" i="16"/>
  <c r="E33" i="16"/>
  <c r="F33" i="15"/>
  <c r="E34" i="15"/>
  <c r="F31" i="14"/>
  <c r="E32" i="14"/>
  <c r="F32" i="13"/>
  <c r="E33" i="13"/>
  <c r="F31" i="12"/>
  <c r="E32" i="12"/>
  <c r="E33" i="10"/>
  <c r="F32" i="10"/>
  <c r="F32" i="9"/>
  <c r="E33" i="9"/>
  <c r="E33" i="8"/>
  <c r="F32" i="8"/>
  <c r="E32" i="7"/>
  <c r="F31" i="7"/>
  <c r="E33" i="6"/>
  <c r="F32" i="6"/>
  <c r="E31" i="5"/>
  <c r="F30" i="5"/>
  <c r="E30" i="2"/>
  <c r="F29" i="2"/>
  <c r="F28" i="2"/>
  <c r="D45" i="4"/>
  <c r="D38" i="4"/>
  <c r="D32" i="4"/>
  <c r="E28" i="4"/>
  <c r="E29" i="4" s="1"/>
  <c r="D28" i="4"/>
  <c r="D55" i="4" s="1"/>
  <c r="E28" i="3"/>
  <c r="E29" i="3" s="1"/>
  <c r="D45" i="3"/>
  <c r="D38" i="3"/>
  <c r="D32" i="3"/>
  <c r="F28" i="3"/>
  <c r="D28" i="3"/>
  <c r="F33" i="23" l="1"/>
  <c r="E34" i="23"/>
  <c r="E34" i="22"/>
  <c r="F33" i="22"/>
  <c r="F34" i="21"/>
  <c r="E35" i="21"/>
  <c r="E34" i="20"/>
  <c r="F33" i="20"/>
  <c r="E34" i="19"/>
  <c r="F33" i="19"/>
  <c r="E33" i="18"/>
  <c r="F32" i="18"/>
  <c r="E34" i="17"/>
  <c r="F33" i="17"/>
  <c r="E34" i="16"/>
  <c r="F33" i="16"/>
  <c r="E35" i="15"/>
  <c r="F34" i="15"/>
  <c r="E33" i="14"/>
  <c r="F32" i="14"/>
  <c r="F33" i="13"/>
  <c r="E34" i="13"/>
  <c r="E33" i="12"/>
  <c r="F32" i="12"/>
  <c r="E34" i="10"/>
  <c r="F33" i="10"/>
  <c r="F33" i="9"/>
  <c r="E34" i="9"/>
  <c r="E34" i="8"/>
  <c r="F33" i="8"/>
  <c r="F32" i="7"/>
  <c r="E33" i="7"/>
  <c r="F33" i="6"/>
  <c r="E34" i="6"/>
  <c r="E32" i="5"/>
  <c r="F31" i="5"/>
  <c r="E30" i="3"/>
  <c r="F29" i="3"/>
  <c r="F30" i="3"/>
  <c r="E31" i="3"/>
  <c r="E31" i="2"/>
  <c r="F30" i="2"/>
  <c r="E30" i="4"/>
  <c r="F29" i="4"/>
  <c r="F28" i="4"/>
  <c r="D55" i="3"/>
  <c r="F34" i="23" l="1"/>
  <c r="E35" i="23"/>
  <c r="F34" i="22"/>
  <c r="E35" i="22"/>
  <c r="E36" i="21"/>
  <c r="F35" i="21"/>
  <c r="F34" i="20"/>
  <c r="E35" i="20"/>
  <c r="F34" i="19"/>
  <c r="E35" i="19"/>
  <c r="F33" i="18"/>
  <c r="E34" i="18"/>
  <c r="F34" i="17"/>
  <c r="E35" i="17"/>
  <c r="F34" i="16"/>
  <c r="E35" i="16"/>
  <c r="F35" i="15"/>
  <c r="E36" i="15"/>
  <c r="F33" i="14"/>
  <c r="E34" i="14"/>
  <c r="F34" i="13"/>
  <c r="E35" i="13"/>
  <c r="F33" i="12"/>
  <c r="E34" i="12"/>
  <c r="E35" i="10"/>
  <c r="F34" i="10"/>
  <c r="F34" i="9"/>
  <c r="E35" i="9"/>
  <c r="E35" i="8"/>
  <c r="F34" i="8"/>
  <c r="E34" i="7"/>
  <c r="F33" i="7"/>
  <c r="E35" i="6"/>
  <c r="F34" i="6"/>
  <c r="F32" i="5"/>
  <c r="E33" i="5"/>
  <c r="E32" i="3"/>
  <c r="F31" i="3"/>
  <c r="E32" i="2"/>
  <c r="F31" i="2"/>
  <c r="E31" i="4"/>
  <c r="F30" i="4"/>
  <c r="E36" i="23" l="1"/>
  <c r="F35" i="23"/>
  <c r="F35" i="22"/>
  <c r="E36" i="22"/>
  <c r="F36" i="21"/>
  <c r="E37" i="21"/>
  <c r="E36" i="20"/>
  <c r="F35" i="20"/>
  <c r="F35" i="19"/>
  <c r="E36" i="19"/>
  <c r="E35" i="18"/>
  <c r="F34" i="18"/>
  <c r="E36" i="17"/>
  <c r="F35" i="17"/>
  <c r="E36" i="16"/>
  <c r="F35" i="16"/>
  <c r="E37" i="15"/>
  <c r="F36" i="15"/>
  <c r="E35" i="14"/>
  <c r="F34" i="14"/>
  <c r="E36" i="13"/>
  <c r="F35" i="13"/>
  <c r="E35" i="12"/>
  <c r="F34" i="12"/>
  <c r="E36" i="10"/>
  <c r="F35" i="10"/>
  <c r="E36" i="9"/>
  <c r="F35" i="9"/>
  <c r="E36" i="8"/>
  <c r="F35" i="8"/>
  <c r="F34" i="7"/>
  <c r="E35" i="7"/>
  <c r="F35" i="6"/>
  <c r="E36" i="6"/>
  <c r="E34" i="5"/>
  <c r="F33" i="5"/>
  <c r="E33" i="3"/>
  <c r="F32" i="3"/>
  <c r="F32" i="2"/>
  <c r="E33" i="2"/>
  <c r="E32" i="4"/>
  <c r="F31" i="4"/>
  <c r="F36" i="23" l="1"/>
  <c r="E37" i="23"/>
  <c r="F36" i="22"/>
  <c r="E37" i="22"/>
  <c r="E38" i="21"/>
  <c r="F37" i="21"/>
  <c r="F36" i="20"/>
  <c r="E37" i="20"/>
  <c r="F36" i="19"/>
  <c r="E37" i="19"/>
  <c r="F35" i="18"/>
  <c r="E36" i="18"/>
  <c r="F36" i="17"/>
  <c r="E37" i="17"/>
  <c r="F36" i="16"/>
  <c r="E37" i="16"/>
  <c r="F37" i="15"/>
  <c r="E38" i="15"/>
  <c r="F35" i="14"/>
  <c r="E36" i="14"/>
  <c r="F36" i="13"/>
  <c r="E37" i="13"/>
  <c r="F35" i="12"/>
  <c r="E36" i="12"/>
  <c r="E37" i="10"/>
  <c r="F36" i="10"/>
  <c r="F36" i="9"/>
  <c r="E37" i="9"/>
  <c r="E37" i="8"/>
  <c r="F36" i="8"/>
  <c r="E36" i="7"/>
  <c r="F35" i="7"/>
  <c r="E37" i="6"/>
  <c r="F36" i="6"/>
  <c r="F34" i="5"/>
  <c r="E35" i="5"/>
  <c r="E34" i="3"/>
  <c r="F33" i="3"/>
  <c r="F33" i="2"/>
  <c r="E34" i="2"/>
  <c r="F32" i="4"/>
  <c r="E33" i="4"/>
  <c r="E38" i="23" l="1"/>
  <c r="F37" i="23"/>
  <c r="E38" i="22"/>
  <c r="F37" i="22"/>
  <c r="E39" i="21"/>
  <c r="F38" i="21"/>
  <c r="E38" i="20"/>
  <c r="F37" i="20"/>
  <c r="E38" i="19"/>
  <c r="F37" i="19"/>
  <c r="E37" i="18"/>
  <c r="F36" i="18"/>
  <c r="E38" i="17"/>
  <c r="F37" i="17"/>
  <c r="E38" i="16"/>
  <c r="F37" i="16"/>
  <c r="E39" i="15"/>
  <c r="F38" i="15"/>
  <c r="E37" i="14"/>
  <c r="F36" i="14"/>
  <c r="E38" i="13"/>
  <c r="F37" i="13"/>
  <c r="E37" i="12"/>
  <c r="F36" i="12"/>
  <c r="E38" i="10"/>
  <c r="F37" i="10"/>
  <c r="E38" i="9"/>
  <c r="F37" i="9"/>
  <c r="E38" i="8"/>
  <c r="F37" i="8"/>
  <c r="F36" i="7"/>
  <c r="E37" i="7"/>
  <c r="F37" i="6"/>
  <c r="E38" i="6"/>
  <c r="E36" i="5"/>
  <c r="F35" i="5"/>
  <c r="F34" i="3"/>
  <c r="E35" i="3"/>
  <c r="F34" i="2"/>
  <c r="E35" i="2"/>
  <c r="E34" i="4"/>
  <c r="F33" i="4"/>
  <c r="E39" i="23" l="1"/>
  <c r="F38" i="23"/>
  <c r="E39" i="22"/>
  <c r="F38" i="22"/>
  <c r="E40" i="21"/>
  <c r="F39" i="21"/>
  <c r="E39" i="20"/>
  <c r="F38" i="20"/>
  <c r="E39" i="19"/>
  <c r="F38" i="19"/>
  <c r="F37" i="18"/>
  <c r="E38" i="18"/>
  <c r="E39" i="17"/>
  <c r="F38" i="17"/>
  <c r="F38" i="16"/>
  <c r="E39" i="16"/>
  <c r="E40" i="15"/>
  <c r="F39" i="15"/>
  <c r="F37" i="14"/>
  <c r="E38" i="14"/>
  <c r="E39" i="13"/>
  <c r="F38" i="13"/>
  <c r="F37" i="12"/>
  <c r="E38" i="12"/>
  <c r="F38" i="10"/>
  <c r="E39" i="10"/>
  <c r="F38" i="9"/>
  <c r="E39" i="9"/>
  <c r="F38" i="8"/>
  <c r="E39" i="8"/>
  <c r="E38" i="7"/>
  <c r="F37" i="7"/>
  <c r="E39" i="6"/>
  <c r="F38" i="6"/>
  <c r="F36" i="5"/>
  <c r="E37" i="5"/>
  <c r="F35" i="3"/>
  <c r="E36" i="3"/>
  <c r="E36" i="2"/>
  <c r="F35" i="2"/>
  <c r="F34" i="4"/>
  <c r="E35" i="4"/>
  <c r="E40" i="23" l="1"/>
  <c r="F39" i="23"/>
  <c r="E40" i="22"/>
  <c r="F39" i="22"/>
  <c r="E41" i="21"/>
  <c r="F40" i="21"/>
  <c r="E40" i="20"/>
  <c r="F39" i="20"/>
  <c r="E40" i="19"/>
  <c r="F39" i="19"/>
  <c r="F38" i="18"/>
  <c r="E39" i="18"/>
  <c r="E40" i="17"/>
  <c r="F39" i="17"/>
  <c r="E40" i="16"/>
  <c r="F39" i="16"/>
  <c r="E41" i="15"/>
  <c r="F40" i="15"/>
  <c r="F38" i="14"/>
  <c r="E39" i="14"/>
  <c r="E40" i="13"/>
  <c r="F39" i="13"/>
  <c r="F38" i="12"/>
  <c r="E39" i="12"/>
  <c r="E40" i="10"/>
  <c r="F39" i="10"/>
  <c r="E40" i="9"/>
  <c r="F39" i="9"/>
  <c r="E40" i="8"/>
  <c r="F39" i="8"/>
  <c r="E39" i="7"/>
  <c r="F38" i="7"/>
  <c r="E40" i="6"/>
  <c r="F39" i="6"/>
  <c r="E38" i="5"/>
  <c r="F37" i="5"/>
  <c r="F36" i="3"/>
  <c r="E37" i="3"/>
  <c r="F36" i="2"/>
  <c r="E37" i="2"/>
  <c r="E36" i="4"/>
  <c r="F35" i="4"/>
  <c r="E41" i="23" l="1"/>
  <c r="F40" i="23"/>
  <c r="F40" i="22"/>
  <c r="E41" i="22"/>
  <c r="E42" i="21"/>
  <c r="F41" i="21"/>
  <c r="E41" i="20"/>
  <c r="F40" i="20"/>
  <c r="E41" i="19"/>
  <c r="F40" i="19"/>
  <c r="F39" i="18"/>
  <c r="E40" i="18"/>
  <c r="F40" i="17"/>
  <c r="E41" i="17"/>
  <c r="E41" i="16"/>
  <c r="F40" i="16"/>
  <c r="E42" i="15"/>
  <c r="F41" i="15"/>
  <c r="F39" i="14"/>
  <c r="E40" i="14"/>
  <c r="E41" i="13"/>
  <c r="F40" i="13"/>
  <c r="F39" i="12"/>
  <c r="E40" i="12"/>
  <c r="F40" i="10"/>
  <c r="E41" i="10"/>
  <c r="E41" i="9"/>
  <c r="F40" i="9"/>
  <c r="F40" i="8"/>
  <c r="E41" i="8"/>
  <c r="E40" i="7"/>
  <c r="F39" i="7"/>
  <c r="E41" i="6"/>
  <c r="F40" i="6"/>
  <c r="E39" i="5"/>
  <c r="F38" i="5"/>
  <c r="E38" i="3"/>
  <c r="F37" i="3"/>
  <c r="E38" i="2"/>
  <c r="F37" i="2"/>
  <c r="F36" i="4"/>
  <c r="E37" i="4"/>
  <c r="E42" i="23" l="1"/>
  <c r="F41" i="23"/>
  <c r="E42" i="22"/>
  <c r="F41" i="22"/>
  <c r="F42" i="21"/>
  <c r="E43" i="21"/>
  <c r="E42" i="20"/>
  <c r="F41" i="20"/>
  <c r="E42" i="19"/>
  <c r="F41" i="19"/>
  <c r="F40" i="18"/>
  <c r="E41" i="18"/>
  <c r="E42" i="17"/>
  <c r="F41" i="17"/>
  <c r="E42" i="16"/>
  <c r="F41" i="16"/>
  <c r="E43" i="15"/>
  <c r="F42" i="15"/>
  <c r="E41" i="14"/>
  <c r="F40" i="14"/>
  <c r="E42" i="13"/>
  <c r="F41" i="13"/>
  <c r="E41" i="12"/>
  <c r="F40" i="12"/>
  <c r="E42" i="10"/>
  <c r="F41" i="10"/>
  <c r="E42" i="9"/>
  <c r="F41" i="9"/>
  <c r="E42" i="8"/>
  <c r="F41" i="8"/>
  <c r="E41" i="7"/>
  <c r="F40" i="7"/>
  <c r="E42" i="6"/>
  <c r="F41" i="6"/>
  <c r="E40" i="5"/>
  <c r="F39" i="5"/>
  <c r="E39" i="3"/>
  <c r="F38" i="3"/>
  <c r="E39" i="2"/>
  <c r="F38" i="2"/>
  <c r="E38" i="4"/>
  <c r="F37" i="4"/>
  <c r="E43" i="23" l="1"/>
  <c r="F42" i="23"/>
  <c r="E43" i="22"/>
  <c r="F42" i="22"/>
  <c r="E44" i="21"/>
  <c r="F43" i="21"/>
  <c r="E43" i="20"/>
  <c r="F42" i="20"/>
  <c r="E43" i="19"/>
  <c r="F42" i="19"/>
  <c r="F41" i="18"/>
  <c r="E42" i="18"/>
  <c r="E43" i="17"/>
  <c r="F42" i="17"/>
  <c r="E43" i="16"/>
  <c r="F42" i="16"/>
  <c r="E44" i="15"/>
  <c r="F43" i="15"/>
  <c r="F41" i="14"/>
  <c r="E42" i="14"/>
  <c r="F42" i="13"/>
  <c r="E43" i="13"/>
  <c r="F41" i="12"/>
  <c r="E42" i="12"/>
  <c r="F42" i="10"/>
  <c r="E43" i="10"/>
  <c r="E43" i="9"/>
  <c r="F42" i="9"/>
  <c r="F42" i="8"/>
  <c r="E43" i="8"/>
  <c r="E42" i="7"/>
  <c r="F41" i="7"/>
  <c r="E43" i="6"/>
  <c r="F42" i="6"/>
  <c r="E41" i="5"/>
  <c r="F40" i="5"/>
  <c r="E40" i="3"/>
  <c r="F39" i="3"/>
  <c r="E40" i="2"/>
  <c r="F39" i="2"/>
  <c r="E39" i="4"/>
  <c r="F38" i="4"/>
  <c r="E44" i="23" l="1"/>
  <c r="F43" i="23"/>
  <c r="E44" i="22"/>
  <c r="F43" i="22"/>
  <c r="E45" i="21"/>
  <c r="F44" i="21"/>
  <c r="E44" i="20"/>
  <c r="F43" i="20"/>
  <c r="E44" i="19"/>
  <c r="F43" i="19"/>
  <c r="E43" i="18"/>
  <c r="F42" i="18"/>
  <c r="E44" i="17"/>
  <c r="F43" i="17"/>
  <c r="E44" i="16"/>
  <c r="F43" i="16"/>
  <c r="F44" i="15"/>
  <c r="E45" i="15"/>
  <c r="F42" i="14"/>
  <c r="E43" i="14"/>
  <c r="E44" i="13"/>
  <c r="F43" i="13"/>
  <c r="F42" i="12"/>
  <c r="E43" i="12"/>
  <c r="E44" i="10"/>
  <c r="F43" i="10"/>
  <c r="E44" i="9"/>
  <c r="F43" i="9"/>
  <c r="E44" i="8"/>
  <c r="F43" i="8"/>
  <c r="E43" i="7"/>
  <c r="F42" i="7"/>
  <c r="E44" i="6"/>
  <c r="F43" i="6"/>
  <c r="E42" i="5"/>
  <c r="F41" i="5"/>
  <c r="F40" i="3"/>
  <c r="E41" i="3"/>
  <c r="E41" i="2"/>
  <c r="F40" i="2"/>
  <c r="E40" i="4"/>
  <c r="F39" i="4"/>
  <c r="F44" i="23" l="1"/>
  <c r="E45" i="23"/>
  <c r="F44" i="22"/>
  <c r="E45" i="22"/>
  <c r="F45" i="21"/>
  <c r="E46" i="21"/>
  <c r="E45" i="20"/>
  <c r="F44" i="20"/>
  <c r="F44" i="19"/>
  <c r="E45" i="19"/>
  <c r="F43" i="18"/>
  <c r="E44" i="18"/>
  <c r="E45" i="17"/>
  <c r="F44" i="17"/>
  <c r="F44" i="16"/>
  <c r="E45" i="16"/>
  <c r="E46" i="15"/>
  <c r="F45" i="15"/>
  <c r="F43" i="14"/>
  <c r="E44" i="14"/>
  <c r="E45" i="13"/>
  <c r="F44" i="13"/>
  <c r="F43" i="12"/>
  <c r="E44" i="12"/>
  <c r="F44" i="10"/>
  <c r="E45" i="10"/>
  <c r="F44" i="9"/>
  <c r="E45" i="9"/>
  <c r="F44" i="8"/>
  <c r="E45" i="8"/>
  <c r="E44" i="7"/>
  <c r="F43" i="7"/>
  <c r="F44" i="6"/>
  <c r="E45" i="6"/>
  <c r="E43" i="5"/>
  <c r="F42" i="5"/>
  <c r="E42" i="3"/>
  <c r="F41" i="3"/>
  <c r="E42" i="2"/>
  <c r="F41" i="2"/>
  <c r="E41" i="4"/>
  <c r="F40" i="4"/>
  <c r="F45" i="23" l="1"/>
  <c r="E46" i="23"/>
  <c r="F45" i="22"/>
  <c r="E46" i="22"/>
  <c r="E47" i="21"/>
  <c r="F46" i="21"/>
  <c r="F45" i="20"/>
  <c r="E46" i="20"/>
  <c r="F45" i="19"/>
  <c r="E46" i="19"/>
  <c r="F44" i="18"/>
  <c r="E45" i="18"/>
  <c r="F45" i="17"/>
  <c r="E46" i="17"/>
  <c r="F45" i="16"/>
  <c r="E46" i="16"/>
  <c r="F46" i="15"/>
  <c r="E47" i="15"/>
  <c r="F44" i="14"/>
  <c r="E45" i="14"/>
  <c r="F45" i="13"/>
  <c r="E46" i="13"/>
  <c r="F44" i="12"/>
  <c r="E45" i="12"/>
  <c r="E46" i="10"/>
  <c r="F45" i="10"/>
  <c r="F45" i="9"/>
  <c r="E46" i="9"/>
  <c r="E46" i="8"/>
  <c r="F45" i="8"/>
  <c r="E45" i="7"/>
  <c r="F44" i="7"/>
  <c r="E46" i="6"/>
  <c r="F45" i="6"/>
  <c r="E44" i="5"/>
  <c r="F43" i="5"/>
  <c r="E43" i="3"/>
  <c r="F42" i="3"/>
  <c r="F42" i="2"/>
  <c r="E43" i="2"/>
  <c r="E42" i="4"/>
  <c r="F41" i="4"/>
  <c r="F46" i="23" l="1"/>
  <c r="E47" i="23"/>
  <c r="F46" i="22"/>
  <c r="E47" i="22"/>
  <c r="F47" i="21"/>
  <c r="E48" i="21"/>
  <c r="E47" i="20"/>
  <c r="F46" i="20"/>
  <c r="E47" i="19"/>
  <c r="F46" i="19"/>
  <c r="E46" i="18"/>
  <c r="F45" i="18"/>
  <c r="F46" i="17"/>
  <c r="E47" i="17"/>
  <c r="E47" i="16"/>
  <c r="F46" i="16"/>
  <c r="E48" i="15"/>
  <c r="F47" i="15"/>
  <c r="E46" i="14"/>
  <c r="F45" i="14"/>
  <c r="E47" i="13"/>
  <c r="F46" i="13"/>
  <c r="E46" i="12"/>
  <c r="F45" i="12"/>
  <c r="E47" i="10"/>
  <c r="F46" i="10"/>
  <c r="F46" i="9"/>
  <c r="E47" i="9"/>
  <c r="E47" i="8"/>
  <c r="F46" i="8"/>
  <c r="F45" i="7"/>
  <c r="E46" i="7"/>
  <c r="F46" i="6"/>
  <c r="E47" i="6"/>
  <c r="E45" i="5"/>
  <c r="F44" i="5"/>
  <c r="F43" i="3"/>
  <c r="E44" i="3"/>
  <c r="E44" i="2"/>
  <c r="F43" i="2"/>
  <c r="E43" i="4"/>
  <c r="F42" i="4"/>
  <c r="F47" i="23" l="1"/>
  <c r="E48" i="23"/>
  <c r="F47" i="22"/>
  <c r="E48" i="22"/>
  <c r="E49" i="21"/>
  <c r="F48" i="21"/>
  <c r="F47" i="20"/>
  <c r="E48" i="20"/>
  <c r="F47" i="19"/>
  <c r="E48" i="19"/>
  <c r="F46" i="18"/>
  <c r="E47" i="18"/>
  <c r="F47" i="17"/>
  <c r="E48" i="17"/>
  <c r="F47" i="16"/>
  <c r="E48" i="16"/>
  <c r="F48" i="15"/>
  <c r="E49" i="15"/>
  <c r="F46" i="14"/>
  <c r="E47" i="14"/>
  <c r="F47" i="13"/>
  <c r="E48" i="13"/>
  <c r="F46" i="12"/>
  <c r="E47" i="12"/>
  <c r="E48" i="10"/>
  <c r="F47" i="10"/>
  <c r="F47" i="9"/>
  <c r="E48" i="9"/>
  <c r="E48" i="8"/>
  <c r="F47" i="8"/>
  <c r="E47" i="7"/>
  <c r="F46" i="7"/>
  <c r="E48" i="6"/>
  <c r="F47" i="6"/>
  <c r="F45" i="5"/>
  <c r="E46" i="5"/>
  <c r="F44" i="3"/>
  <c r="E45" i="3"/>
  <c r="F44" i="2"/>
  <c r="E45" i="2"/>
  <c r="E44" i="4"/>
  <c r="F43" i="4"/>
  <c r="E49" i="23" l="1"/>
  <c r="F48" i="23"/>
  <c r="F48" i="22"/>
  <c r="E49" i="22"/>
  <c r="F49" i="21"/>
  <c r="E50" i="21"/>
  <c r="E49" i="20"/>
  <c r="F48" i="20"/>
  <c r="E49" i="19"/>
  <c r="F48" i="19"/>
  <c r="E48" i="18"/>
  <c r="F47" i="18"/>
  <c r="F48" i="17"/>
  <c r="E49" i="17"/>
  <c r="E49" i="16"/>
  <c r="F48" i="16"/>
  <c r="E50" i="15"/>
  <c r="F49" i="15"/>
  <c r="E48" i="14"/>
  <c r="F47" i="14"/>
  <c r="E49" i="13"/>
  <c r="F48" i="13"/>
  <c r="E48" i="12"/>
  <c r="F47" i="12"/>
  <c r="E49" i="10"/>
  <c r="F48" i="10"/>
  <c r="E49" i="9"/>
  <c r="F48" i="9"/>
  <c r="E49" i="8"/>
  <c r="F48" i="8"/>
  <c r="F47" i="7"/>
  <c r="E48" i="7"/>
  <c r="F48" i="6"/>
  <c r="E49" i="6"/>
  <c r="E47" i="5"/>
  <c r="F46" i="5"/>
  <c r="E46" i="3"/>
  <c r="F45" i="3"/>
  <c r="F45" i="2"/>
  <c r="E46" i="2"/>
  <c r="E45" i="4"/>
  <c r="F44" i="4"/>
  <c r="F49" i="23" l="1"/>
  <c r="E50" i="23"/>
  <c r="F49" i="22"/>
  <c r="E50" i="22"/>
  <c r="E51" i="21"/>
  <c r="F50" i="21"/>
  <c r="F49" i="20"/>
  <c r="E50" i="20"/>
  <c r="F49" i="19"/>
  <c r="E50" i="19"/>
  <c r="F48" i="18"/>
  <c r="E49" i="18"/>
  <c r="F49" i="17"/>
  <c r="E50" i="17"/>
  <c r="F49" i="16"/>
  <c r="E50" i="16"/>
  <c r="F50" i="15"/>
  <c r="E51" i="15"/>
  <c r="F48" i="14"/>
  <c r="E49" i="14"/>
  <c r="F49" i="13"/>
  <c r="E50" i="13"/>
  <c r="F48" i="12"/>
  <c r="E49" i="12"/>
  <c r="E50" i="10"/>
  <c r="F49" i="10"/>
  <c r="F49" i="9"/>
  <c r="E50" i="9"/>
  <c r="E50" i="8"/>
  <c r="F49" i="8"/>
  <c r="E49" i="7"/>
  <c r="F48" i="7"/>
  <c r="E50" i="6"/>
  <c r="F49" i="6"/>
  <c r="F47" i="5"/>
  <c r="E48" i="5"/>
  <c r="E47" i="3"/>
  <c r="F46" i="3"/>
  <c r="E47" i="2"/>
  <c r="F46" i="2"/>
  <c r="F45" i="4"/>
  <c r="E46" i="4"/>
  <c r="E51" i="23" l="1"/>
  <c r="F50" i="23"/>
  <c r="F50" i="22"/>
  <c r="E51" i="22"/>
  <c r="F51" i="21"/>
  <c r="E52" i="21"/>
  <c r="E51" i="20"/>
  <c r="F50" i="20"/>
  <c r="E51" i="19"/>
  <c r="F50" i="19"/>
  <c r="E50" i="18"/>
  <c r="F49" i="18"/>
  <c r="F50" i="17"/>
  <c r="E51" i="17"/>
  <c r="E51" i="16"/>
  <c r="F50" i="16"/>
  <c r="E52" i="15"/>
  <c r="F51" i="15"/>
  <c r="E50" i="14"/>
  <c r="F49" i="14"/>
  <c r="E51" i="13"/>
  <c r="F50" i="13"/>
  <c r="E50" i="12"/>
  <c r="F49" i="12"/>
  <c r="E51" i="10"/>
  <c r="F50" i="10"/>
  <c r="E51" i="9"/>
  <c r="F50" i="9"/>
  <c r="E51" i="8"/>
  <c r="F50" i="8"/>
  <c r="F49" i="7"/>
  <c r="E50" i="7"/>
  <c r="F50" i="6"/>
  <c r="E51" i="6"/>
  <c r="E49" i="5"/>
  <c r="F48" i="5"/>
  <c r="F47" i="3"/>
  <c r="E48" i="3"/>
  <c r="F47" i="2"/>
  <c r="E48" i="2"/>
  <c r="E47" i="4"/>
  <c r="F46" i="4"/>
  <c r="F51" i="23" l="1"/>
  <c r="E52" i="23"/>
  <c r="F51" i="22"/>
  <c r="E52" i="22"/>
  <c r="E53" i="21"/>
  <c r="F52" i="21"/>
  <c r="F51" i="20"/>
  <c r="E52" i="20"/>
  <c r="F51" i="19"/>
  <c r="E52" i="19"/>
  <c r="F50" i="18"/>
  <c r="E51" i="18"/>
  <c r="F51" i="17"/>
  <c r="E52" i="17"/>
  <c r="F51" i="16"/>
  <c r="E52" i="16"/>
  <c r="F52" i="15"/>
  <c r="E53" i="15"/>
  <c r="F50" i="14"/>
  <c r="E51" i="14"/>
  <c r="F51" i="13"/>
  <c r="E52" i="13"/>
  <c r="F50" i="12"/>
  <c r="E51" i="12"/>
  <c r="E52" i="10"/>
  <c r="F51" i="10"/>
  <c r="F51" i="9"/>
  <c r="E52" i="9"/>
  <c r="E52" i="8"/>
  <c r="F51" i="8"/>
  <c r="E51" i="7"/>
  <c r="F50" i="7"/>
  <c r="E52" i="6"/>
  <c r="F51" i="6"/>
  <c r="F49" i="5"/>
  <c r="E50" i="5"/>
  <c r="F48" i="3"/>
  <c r="E49" i="3"/>
  <c r="E49" i="2"/>
  <c r="F48" i="2"/>
  <c r="F47" i="4"/>
  <c r="E48" i="4"/>
  <c r="F52" i="23" l="1"/>
  <c r="E53" i="23"/>
  <c r="F52" i="22"/>
  <c r="E53" i="22"/>
  <c r="F53" i="21"/>
  <c r="E54" i="21"/>
  <c r="F54" i="21" s="1"/>
  <c r="E53" i="20"/>
  <c r="F52" i="20"/>
  <c r="F52" i="19"/>
  <c r="E53" i="19"/>
  <c r="E52" i="18"/>
  <c r="F51" i="18"/>
  <c r="F52" i="17"/>
  <c r="E53" i="17"/>
  <c r="E53" i="16"/>
  <c r="F52" i="16"/>
  <c r="E54" i="15"/>
  <c r="F54" i="15" s="1"/>
  <c r="F53" i="15"/>
  <c r="F55" i="15" s="1"/>
  <c r="E52" i="14"/>
  <c r="F51" i="14"/>
  <c r="E53" i="13"/>
  <c r="F52" i="13"/>
  <c r="E52" i="12"/>
  <c r="F51" i="12"/>
  <c r="E53" i="10"/>
  <c r="F52" i="10"/>
  <c r="F52" i="9"/>
  <c r="E53" i="9"/>
  <c r="E53" i="8"/>
  <c r="F52" i="8"/>
  <c r="F51" i="7"/>
  <c r="E52" i="7"/>
  <c r="F52" i="6"/>
  <c r="E53" i="6"/>
  <c r="E51" i="5"/>
  <c r="F50" i="5"/>
  <c r="E50" i="3"/>
  <c r="F49" i="3"/>
  <c r="F49" i="2"/>
  <c r="E50" i="2"/>
  <c r="E49" i="4"/>
  <c r="F48" i="4"/>
  <c r="F53" i="23" l="1"/>
  <c r="E54" i="23"/>
  <c r="F54" i="23" s="1"/>
  <c r="F53" i="22"/>
  <c r="E54" i="22"/>
  <c r="F54" i="22" s="1"/>
  <c r="F55" i="21"/>
  <c r="F24" i="21" s="1"/>
  <c r="F15" i="21"/>
  <c r="F25" i="21" s="1"/>
  <c r="F53" i="20"/>
  <c r="E54" i="20"/>
  <c r="F54" i="20" s="1"/>
  <c r="F53" i="19"/>
  <c r="E54" i="19"/>
  <c r="F54" i="19" s="1"/>
  <c r="F52" i="18"/>
  <c r="E53" i="18"/>
  <c r="F53" i="17"/>
  <c r="E54" i="17"/>
  <c r="F54" i="17" s="1"/>
  <c r="F53" i="16"/>
  <c r="E54" i="16"/>
  <c r="F54" i="16" s="1"/>
  <c r="F15" i="15"/>
  <c r="F25" i="15" s="1"/>
  <c r="F24" i="15"/>
  <c r="F52" i="14"/>
  <c r="E53" i="14"/>
  <c r="F53" i="13"/>
  <c r="E54" i="13"/>
  <c r="F54" i="13" s="1"/>
  <c r="F52" i="12"/>
  <c r="E53" i="12"/>
  <c r="E54" i="10"/>
  <c r="F54" i="10" s="1"/>
  <c r="F53" i="10"/>
  <c r="F55" i="10" s="1"/>
  <c r="F53" i="9"/>
  <c r="E54" i="9"/>
  <c r="F54" i="9" s="1"/>
  <c r="E54" i="8"/>
  <c r="F54" i="8" s="1"/>
  <c r="F53" i="8"/>
  <c r="F55" i="8" s="1"/>
  <c r="E53" i="7"/>
  <c r="F52" i="7"/>
  <c r="E54" i="6"/>
  <c r="F54" i="6" s="1"/>
  <c r="F53" i="6"/>
  <c r="F55" i="6" s="1"/>
  <c r="F51" i="5"/>
  <c r="E52" i="5"/>
  <c r="E51" i="3"/>
  <c r="F50" i="3"/>
  <c r="E51" i="2"/>
  <c r="F50" i="2"/>
  <c r="F49" i="4"/>
  <c r="E50" i="4"/>
  <c r="F55" i="23" l="1"/>
  <c r="F55" i="22"/>
  <c r="F55" i="20"/>
  <c r="F55" i="19"/>
  <c r="E54" i="18"/>
  <c r="F54" i="18" s="1"/>
  <c r="F53" i="18"/>
  <c r="F55" i="18" s="1"/>
  <c r="F24" i="18" s="1"/>
  <c r="F15" i="18"/>
  <c r="F25" i="18" s="1"/>
  <c r="F55" i="17"/>
  <c r="F55" i="16"/>
  <c r="E54" i="14"/>
  <c r="F54" i="14" s="1"/>
  <c r="F53" i="14"/>
  <c r="F55" i="14" s="1"/>
  <c r="F24" i="14" s="1"/>
  <c r="F15" i="14"/>
  <c r="F25" i="14" s="1"/>
  <c r="F55" i="13"/>
  <c r="E54" i="12"/>
  <c r="F54" i="12" s="1"/>
  <c r="F53" i="12"/>
  <c r="F55" i="12" s="1"/>
  <c r="F24" i="12" s="1"/>
  <c r="F15" i="12"/>
  <c r="F25" i="12" s="1"/>
  <c r="F15" i="10"/>
  <c r="F25" i="10" s="1"/>
  <c r="F24" i="10"/>
  <c r="F55" i="9"/>
  <c r="F15" i="8"/>
  <c r="F25" i="8" s="1"/>
  <c r="F24" i="8"/>
  <c r="F53" i="7"/>
  <c r="E54" i="7"/>
  <c r="F54" i="7" s="1"/>
  <c r="F15" i="6"/>
  <c r="F25" i="6" s="1"/>
  <c r="F24" i="6"/>
  <c r="E53" i="5"/>
  <c r="F52" i="5"/>
  <c r="E52" i="3"/>
  <c r="F51" i="3"/>
  <c r="F51" i="2"/>
  <c r="E52" i="2"/>
  <c r="E51" i="4"/>
  <c r="F50" i="4"/>
  <c r="F15" i="23" l="1"/>
  <c r="F25" i="23" s="1"/>
  <c r="F24" i="23"/>
  <c r="F15" i="22"/>
  <c r="F25" i="22" s="1"/>
  <c r="F24" i="22"/>
  <c r="F15" i="20"/>
  <c r="F25" i="20" s="1"/>
  <c r="F24" i="20"/>
  <c r="F15" i="19"/>
  <c r="F25" i="19" s="1"/>
  <c r="F24" i="19"/>
  <c r="F15" i="17"/>
  <c r="F25" i="17" s="1"/>
  <c r="F24" i="17"/>
  <c r="F15" i="16"/>
  <c r="F25" i="16" s="1"/>
  <c r="F24" i="16"/>
  <c r="F15" i="13"/>
  <c r="F25" i="13" s="1"/>
  <c r="F24" i="13"/>
  <c r="F15" i="9"/>
  <c r="F25" i="9" s="1"/>
  <c r="F24" i="9"/>
  <c r="F55" i="7"/>
  <c r="F15" i="7"/>
  <c r="F25" i="7" s="1"/>
  <c r="F24" i="7"/>
  <c r="F53" i="5"/>
  <c r="E54" i="5"/>
  <c r="F54" i="5" s="1"/>
  <c r="F52" i="3"/>
  <c r="E53" i="3"/>
  <c r="E53" i="2"/>
  <c r="F52" i="2"/>
  <c r="F51" i="4"/>
  <c r="E52" i="4"/>
  <c r="F55" i="5" l="1"/>
  <c r="E54" i="3"/>
  <c r="F54" i="3" s="1"/>
  <c r="F53" i="3"/>
  <c r="F55" i="3" s="1"/>
  <c r="F15" i="3" s="1"/>
  <c r="F53" i="2"/>
  <c r="E54" i="2"/>
  <c r="F54" i="2" s="1"/>
  <c r="E53" i="4"/>
  <c r="F52" i="4"/>
  <c r="F15" i="5" l="1"/>
  <c r="F25" i="5" s="1"/>
  <c r="F24" i="5"/>
  <c r="F16" i="3"/>
  <c r="F22" i="3" s="1"/>
  <c r="F24" i="3" s="1"/>
  <c r="F25" i="3"/>
  <c r="F55" i="2"/>
  <c r="F15" i="2" s="1"/>
  <c r="F53" i="4"/>
  <c r="E54" i="4"/>
  <c r="F54" i="4" s="1"/>
  <c r="F16" i="2" l="1"/>
  <c r="F22" i="2" s="1"/>
  <c r="F24" i="2" s="1"/>
  <c r="F55" i="4"/>
  <c r="F15" i="4" s="1"/>
  <c r="F25" i="2" l="1"/>
  <c r="F16" i="4"/>
  <c r="F22" i="4" s="1"/>
  <c r="F24" i="4" s="1"/>
  <c r="F25" i="4" l="1"/>
</calcChain>
</file>

<file path=xl/sharedStrings.xml><?xml version="1.0" encoding="utf-8"?>
<sst xmlns="http://schemas.openxmlformats.org/spreadsheetml/2006/main" count="6720" uniqueCount="145">
  <si>
    <t>№п/п</t>
  </si>
  <si>
    <t>Наименование параметра</t>
  </si>
  <si>
    <t>Единица измерения</t>
  </si>
  <si>
    <t>Значение</t>
  </si>
  <si>
    <t>Дата заполнения/ внесения изменений</t>
  </si>
  <si>
    <t>-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</si>
  <si>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</si>
  <si>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</si>
  <si>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</si>
  <si>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</si>
  <si>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</si>
  <si>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</si>
  <si>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</si>
  <si>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</si>
  <si>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Получено денежных средств, в том числе</t>
  </si>
  <si>
    <t>— денежных средств от собственников/нанимателей помещений</t>
  </si>
  <si>
    <t>— целевых взносов от собственников/нанимателей помещений</t>
  </si>
  <si>
    <t>— субсидий</t>
  </si>
  <si>
    <t>— денежных средств от использования общего имущества</t>
  </si>
  <si>
    <t>—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</si>
  <si>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</si>
  <si>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</si>
  <si>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</si>
  <si>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</si>
  <si>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Наименование работ (услуг)</t>
  </si>
  <si>
    <t>Годовая фактическая стоимость работ (услуг) руб.</t>
  </si>
  <si>
    <t>ИТОГО</t>
  </si>
  <si>
    <t>Информация о наличии претензий по качеству выполненных работ (ока-занных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</si>
  <si>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</si>
  <si>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</si>
  <si>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</si>
  <si>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</si>
  <si>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Информация о предоставленных коммунальных услугах (заполняется по каждой коммунальной услуге)*</t>
  </si>
  <si>
    <t>Вид коммунальной услуги</t>
  </si>
  <si>
    <t>—</t>
  </si>
  <si>
    <t>Отопление</t>
  </si>
  <si>
    <t>ГКал</t>
  </si>
  <si>
    <t>Общий объем потребления</t>
  </si>
  <si>
    <t>нат.показ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</si>
  <si>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</si>
  <si>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</si>
  <si>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</si>
  <si>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</si>
  <si>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</si>
  <si>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</si>
  <si>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уплаченных поставщику (поставщикам) коммунального ресурса</t>
  </si>
  <si>
    <t>ед.</t>
  </si>
  <si>
    <t>Холодное водоснабжение</t>
  </si>
  <si>
    <t>м3</t>
  </si>
  <si>
    <t>Горячее водоснабжение</t>
  </si>
  <si>
    <t>Водоотведение</t>
  </si>
  <si>
    <t>Электроэнергия</t>
  </si>
  <si>
    <t>кВт.ч</t>
  </si>
  <si>
    <t>Информация о ведении претензионно-исковой работы в отношении по-требителей-должников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</si>
  <si>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</si>
  <si>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</si>
  <si>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</si>
  <si>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</si>
  <si>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</si>
  <si>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</si>
  <si>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</si>
  <si>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</si>
  <si>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</si>
  <si>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</si>
  <si>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</si>
  <si>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</si>
  <si>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</si>
  <si>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</si>
  <si>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</si>
  <si>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</si>
  <si>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</si>
  <si>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</si>
  <si>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</si>
  <si>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</si>
  <si>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</si>
  <si>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</si>
  <si>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</si>
  <si>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</si>
  <si>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</si>
  <si>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</si>
  <si>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</si>
  <si>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</si>
  <si>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</si>
  <si>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</si>
  <si>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</si>
  <si>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43</t>
  </si>
  <si>
    <t>44</t>
  </si>
  <si>
    <t>45</t>
  </si>
  <si>
    <t>Ремонт общего имущества многоквартирного дома:, в т.ч.</t>
  </si>
  <si>
    <t>конструктивных элементов</t>
  </si>
  <si>
    <t>инженерного оборудования</t>
  </si>
  <si>
    <t>Содержание общего имущества многоквартирного дома:</t>
  </si>
  <si>
    <t>3.1.</t>
  </si>
  <si>
    <t>Содержание конструктивных элементов</t>
  </si>
  <si>
    <t xml:space="preserve"> - стен, фасадов, оконных и дверных заполнений</t>
  </si>
  <si>
    <t xml:space="preserve"> - кровли</t>
  </si>
  <si>
    <t xml:space="preserve"> - водостоков</t>
  </si>
  <si>
    <t xml:space="preserve"> - утепление выгребных ям</t>
  </si>
  <si>
    <t xml:space="preserve"> - содержание подвалов (дезинсекция, дератизация), уборка мусора</t>
  </si>
  <si>
    <t>3.2.</t>
  </si>
  <si>
    <t>Техническое содержание общих коммуникаций:</t>
  </si>
  <si>
    <t xml:space="preserve"> - центрального отопления</t>
  </si>
  <si>
    <t xml:space="preserve"> - водоснабжения</t>
  </si>
  <si>
    <t xml:space="preserve"> - горячего водоснабжения</t>
  </si>
  <si>
    <t xml:space="preserve"> - канализации</t>
  </si>
  <si>
    <t xml:space="preserve"> - электроснабжения</t>
  </si>
  <si>
    <t>3.3.</t>
  </si>
  <si>
    <t>Содержание аварийно-ремонтной службы</t>
  </si>
  <si>
    <t>3.4.</t>
  </si>
  <si>
    <t>Уборка придомовой территории, в т.ч.:</t>
  </si>
  <si>
    <t xml:space="preserve"> - содержание дворников</t>
  </si>
  <si>
    <t xml:space="preserve"> - механизированная уборка дворов</t>
  </si>
  <si>
    <t xml:space="preserve"> - подсыпка придомовой территории</t>
  </si>
  <si>
    <t>3.5.</t>
  </si>
  <si>
    <t>Уборка помещений общего пользования</t>
  </si>
  <si>
    <t>3.6.</t>
  </si>
  <si>
    <t>Содержание общедомовых приборов учета (тепловой энергии, горячего водоснабжения)</t>
  </si>
  <si>
    <t>3.7.</t>
  </si>
  <si>
    <t>Содержание мест накопления твердых коммунальных отходов (контейнерных площадок)</t>
  </si>
  <si>
    <t>3.8.</t>
  </si>
  <si>
    <t>Сбор, вывоз жидких бытовых отходов</t>
  </si>
  <si>
    <t>3.9.</t>
  </si>
  <si>
    <t>Содержание и текущий ремонт внутридомового газового оборудования</t>
  </si>
  <si>
    <t>Управление жилым фондом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</si>
  <si>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(услуг))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</si>
  <si>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Карпинского 3Б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</si>
  <si>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Карпинского д. 5А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</si>
  <si>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5Б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</si>
  <si>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8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</si>
  <si>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Карпинского 3А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</si>
  <si>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15А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</si>
  <si>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2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</si>
  <si>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3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</si>
  <si>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6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</si>
  <si>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8А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</si>
  <si>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13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</si>
  <si>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14А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</si>
  <si>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15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</si>
  <si>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16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</si>
  <si>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16А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</si>
  <si>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17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</si>
  <si>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19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</si>
  <si>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21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</si>
  <si>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23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</si>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</sst>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7" xfId="0" applyNumberFormat="1" applyFont="1" applyBorder="1" applyAlignment="1">
      <alignment horizontal="center" vertical="center"/>
    </xf>
    <xf numFmtId="0" fontId="1" fillId="0" borderId="7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left" vertical="center" wrapText="1"/>
    </xf>
    <xf numFmtId="0" fontId="2" fillId="0" borderId="7" xfId="0" applyNumberFormat="1" applyFont="1" applyBorder="1" applyAlignment="1">
      <alignment horizontal="left"/>
    </xf>
    <xf numFmtId="0" fontId="3" fillId="0" borderId="7" xfId="0" applyNumberFormat="1" applyFont="1" applyBorder="1" applyAlignment="1">
      <alignment horizontal="left" wrapText="1"/>
    </xf>
    <xf numFmtId="1" fontId="3" fillId="0" borderId="7" xfId="0" applyNumberFormat="1" applyFont="1" applyBorder="1" applyAlignment="1">
      <alignment horizontal="right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/>
    </xf>
    <xf numFmtId="0" fontId="4" fillId="0" borderId="11" xfId="0" applyFont="1" applyBorder="1" applyAlignment="1">
      <alignment horizontal="left" wrapText="1"/>
    </xf>
    <xf numFmtId="0" fontId="5" fillId="0" borderId="11" xfId="0" applyFont="1" applyBorder="1"/>
    <xf numFmtId="0" fontId="4" fillId="0" borderId="11" xfId="0" applyFont="1" applyBorder="1" applyAlignment="1">
      <alignment wrapText="1"/>
    </xf>
    <xf numFmtId="0" fontId="6" fillId="0" borderId="11" xfId="0" applyFont="1" applyBorder="1" applyAlignment="1">
      <alignment horizontal="center"/>
    </xf>
    <xf numFmtId="0" fontId="6" fillId="0" borderId="11" xfId="0" applyFont="1" applyBorder="1"/>
    <xf numFmtId="0" fontId="5" fillId="0" borderId="11" xfId="0" applyFont="1" applyBorder="1" applyAlignment="1">
      <alignment horizontal="center"/>
    </xf>
    <xf numFmtId="0" fontId="6" fillId="0" borderId="11" xfId="0" applyFont="1" applyBorder="1" applyAlignment="1">
      <alignment wrapText="1"/>
    </xf>
    <xf numFmtId="0" fontId="4" fillId="0" borderId="11" xfId="0" applyFont="1" applyBorder="1"/>
    <xf numFmtId="0" fontId="3" fillId="0" borderId="13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center" vertical="center" wrapText="1"/>
    </xf>
    <xf numFmtId="2" fontId="4" fillId="0" borderId="11" xfId="0" applyNumberFormat="1" applyFont="1" applyFill="1" applyBorder="1" applyAlignment="1">
      <alignment horizontal="center"/>
    </xf>
    <xf numFmtId="2" fontId="5" fillId="0" borderId="11" xfId="0" applyNumberFormat="1" applyFont="1" applyFill="1" applyBorder="1" applyAlignment="1">
      <alignment horizontal="center"/>
    </xf>
    <xf numFmtId="2" fontId="6" fillId="0" borderId="11" xfId="0" applyNumberFormat="1" applyFont="1" applyFill="1" applyBorder="1" applyAlignment="1">
      <alignment horizontal="center"/>
    </xf>
    <xf numFmtId="2" fontId="8" fillId="0" borderId="11" xfId="0" applyNumberFormat="1" applyFont="1" applyFill="1" applyBorder="1" applyAlignment="1">
      <alignment horizontal="center"/>
    </xf>
    <xf numFmtId="2" fontId="7" fillId="0" borderId="11" xfId="0" applyNumberFormat="1" applyFont="1" applyFill="1" applyBorder="1" applyAlignment="1">
      <alignment horizontal="center"/>
    </xf>
    <xf numFmtId="0" fontId="9" fillId="0" borderId="7" xfId="0" applyNumberFormat="1" applyFont="1" applyBorder="1" applyAlignment="1">
      <alignment horizontal="center" vertical="center" wrapText="1"/>
    </xf>
    <xf numFmtId="0" fontId="9" fillId="0" borderId="7" xfId="0" applyNumberFormat="1" applyFont="1" applyBorder="1" applyAlignment="1">
      <alignment horizontal="center" wrapText="1"/>
    </xf>
    <xf numFmtId="2" fontId="4" fillId="0" borderId="0" xfId="0" applyNumberFormat="1" applyFont="1" applyFill="1" applyBorder="1" applyAlignment="1">
      <alignment horizontal="center"/>
    </xf>
    <xf numFmtId="2" fontId="7" fillId="0" borderId="7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0" fillId="0" borderId="0" xfId="0" applyFont="1"/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2" fontId="3" fillId="0" borderId="8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right" vertical="center" wrapText="1"/>
    </xf>
    <xf numFmtId="0" fontId="3" fillId="0" borderId="10" xfId="0" applyNumberFormat="1" applyFont="1" applyBorder="1" applyAlignment="1">
      <alignment horizontal="right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10" xfId="0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0" workbookViewId="0">
      <selection activeCell="A10"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60" t="s">
        <v>131</v>
      </c>
      <c r="B1" s="60"/>
      <c r="C1" s="60"/>
      <c r="D1" s="60"/>
      <c r="E1" s="60"/>
      <c r="F1" s="60"/>
      <c r="G1" s="46">
        <v>542.4</v>
      </c>
    </row>
    <row r="2" spans="1:7" x14ac:dyDescent="0.25">
      <c r="A2" s="61"/>
      <c r="B2" s="62"/>
      <c r="C2" s="62"/>
      <c r="D2" s="62"/>
      <c r="E2" s="62"/>
      <c r="F2" s="63"/>
    </row>
    <row r="3" spans="1:7" x14ac:dyDescent="0.25">
      <c r="A3" s="61"/>
      <c r="B3" s="62"/>
      <c r="C3" s="62"/>
      <c r="D3" s="62"/>
      <c r="E3" s="62"/>
      <c r="F3" s="63"/>
    </row>
    <row r="4" spans="1:7" x14ac:dyDescent="0.25">
      <c r="A4" s="61"/>
      <c r="B4" s="62"/>
      <c r="C4" s="62"/>
      <c r="D4" s="62"/>
      <c r="E4" s="62"/>
      <c r="F4" s="63"/>
    </row>
    <row r="5" spans="1:7" x14ac:dyDescent="0.25">
      <c r="A5" s="64"/>
      <c r="B5" s="65"/>
      <c r="C5" s="65"/>
      <c r="D5" s="65"/>
      <c r="E5" s="65"/>
      <c r="F5" s="66"/>
    </row>
    <row r="6" spans="1:7" ht="31.5" x14ac:dyDescent="0.25">
      <c r="A6" s="1" t="s">
        <v>0</v>
      </c>
      <c r="B6" s="52" t="s">
        <v>1</v>
      </c>
      <c r="C6" s="52" t="s">
        <v>2</v>
      </c>
      <c r="D6" s="52"/>
      <c r="E6" s="5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52" t="s">
        <v>1</v>
      </c>
      <c r="C10" s="52" t="s">
        <v>2</v>
      </c>
      <c r="D10" s="52"/>
      <c r="E10" s="52"/>
      <c r="F10" s="1" t="s">
        <v>3</v>
      </c>
    </row>
    <row r="11" spans="1:7" ht="15.75" x14ac:dyDescent="0.25">
      <c r="A11" s="67" t="s">
        <v>8</v>
      </c>
      <c r="B11" s="67"/>
      <c r="C11" s="67"/>
      <c r="D11" s="67"/>
      <c r="E11" s="67"/>
      <c r="F11" s="67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12636.56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112732.41600000001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85689.25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85689.25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85689.25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-27043.166000000012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39679.72600000001</v>
      </c>
    </row>
    <row r="26" spans="1:6" ht="15.75" x14ac:dyDescent="0.25">
      <c r="A26" s="60" t="s">
        <v>124</v>
      </c>
      <c r="B26" s="60"/>
      <c r="C26" s="60"/>
      <c r="D26" s="60"/>
      <c r="E26" s="60"/>
      <c r="F26" s="60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542.4</v>
      </c>
      <c r="F28" s="36">
        <f>SUM(E28*D28*12)</f>
        <v>29419.776000000002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542.4</v>
      </c>
      <c r="F29" s="36">
        <f t="shared" ref="F29:F54" si="0">SUM(E29*D29*12)</f>
        <v>19461.312000000002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542.4</v>
      </c>
      <c r="F30" s="36">
        <f t="shared" si="0"/>
        <v>9958.4639999999999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542.4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0.77</v>
      </c>
      <c r="E32" s="35">
        <f t="shared" si="1"/>
        <v>542.4</v>
      </c>
      <c r="F32" s="36">
        <f t="shared" si="0"/>
        <v>5011.7759999999998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542.4</v>
      </c>
      <c r="F33" s="36">
        <f t="shared" si="0"/>
        <v>846.14400000000001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542.4</v>
      </c>
      <c r="F34" s="36">
        <f t="shared" si="0"/>
        <v>1757.3760000000002</v>
      </c>
    </row>
    <row r="35" spans="1:6" ht="18.75" x14ac:dyDescent="0.3">
      <c r="A35" s="22"/>
      <c r="B35" s="18" t="s">
        <v>96</v>
      </c>
      <c r="C35" s="1" t="s">
        <v>10</v>
      </c>
      <c r="D35" s="31">
        <v>0.12</v>
      </c>
      <c r="E35" s="35">
        <f t="shared" si="1"/>
        <v>542.4</v>
      </c>
      <c r="F35" s="36">
        <f t="shared" si="0"/>
        <v>781.05599999999993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542.4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0.25</v>
      </c>
      <c r="E37" s="35">
        <f t="shared" si="1"/>
        <v>542.4</v>
      </c>
      <c r="F37" s="36">
        <f t="shared" si="0"/>
        <v>1627.1999999999998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542.4</v>
      </c>
      <c r="F38" s="36">
        <f t="shared" si="0"/>
        <v>8656.7040000000015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542.4</v>
      </c>
      <c r="F39" s="36">
        <f t="shared" si="0"/>
        <v>5727.7439999999997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542.4</v>
      </c>
      <c r="F40" s="36">
        <f t="shared" si="0"/>
        <v>1236.672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542.4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542.4</v>
      </c>
      <c r="F42" s="36">
        <f t="shared" si="0"/>
        <v>1236.672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542.4</v>
      </c>
      <c r="F43" s="36">
        <f t="shared" si="0"/>
        <v>455.61600000000004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542.4</v>
      </c>
      <c r="F44" s="36">
        <f t="shared" si="0"/>
        <v>18029.375999999997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542.4</v>
      </c>
      <c r="F45" s="36">
        <f t="shared" si="0"/>
        <v>22520.448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542.4</v>
      </c>
      <c r="F46" s="36">
        <f t="shared" si="0"/>
        <v>14579.712000000001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542.4</v>
      </c>
      <c r="F47" s="36">
        <f t="shared" si="0"/>
        <v>6118.271999999999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542.4</v>
      </c>
      <c r="F48" s="36">
        <f t="shared" si="0"/>
        <v>1822.4640000000002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542.4</v>
      </c>
      <c r="F49" s="36">
        <f t="shared" si="0"/>
        <v>11911.103999999999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542.4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542.4</v>
      </c>
      <c r="F51" s="36">
        <f t="shared" si="0"/>
        <v>1171.5839999999998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542.4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542.4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542.4</v>
      </c>
      <c r="F54" s="36">
        <f t="shared" si="0"/>
        <v>16011.647999999997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17.32</v>
      </c>
      <c r="E55" s="37"/>
      <c r="F55" s="37">
        <f t="shared" ref="F55" si="3">SUM(F28+F32+F38+F44+F45+F49+F50+F51+F53+F54)</f>
        <v>112732.41600000001</v>
      </c>
    </row>
    <row r="56" spans="1:6" ht="15.75" x14ac:dyDescent="0.25">
      <c r="A56" s="68" t="s">
        <v>27</v>
      </c>
      <c r="B56" s="69"/>
      <c r="C56" s="69"/>
      <c r="D56" s="69"/>
      <c r="E56" s="69"/>
      <c r="F56" s="70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71" t="s">
        <v>32</v>
      </c>
      <c r="B67" s="71"/>
      <c r="C67" s="71"/>
      <c r="D67" s="71"/>
      <c r="E67" s="71"/>
      <c r="F67" s="71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50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4">
        <v>31</v>
      </c>
      <c r="B70" s="56" t="s">
        <v>37</v>
      </c>
      <c r="C70" s="58" t="s">
        <v>38</v>
      </c>
      <c r="D70" s="50"/>
      <c r="E70" s="50"/>
      <c r="F70" s="58"/>
    </row>
    <row r="71" spans="1:6" ht="15.75" x14ac:dyDescent="0.25">
      <c r="A71" s="55"/>
      <c r="B71" s="57"/>
      <c r="C71" s="59"/>
      <c r="D71" s="51"/>
      <c r="E71" s="51"/>
      <c r="F71" s="59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50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4">
        <v>31</v>
      </c>
      <c r="B85" s="56" t="s">
        <v>37</v>
      </c>
      <c r="C85" s="58" t="s">
        <v>38</v>
      </c>
      <c r="D85" s="50"/>
      <c r="E85" s="50"/>
      <c r="F85" s="58"/>
    </row>
    <row r="86" spans="1:6" ht="15.75" x14ac:dyDescent="0.25">
      <c r="A86" s="55"/>
      <c r="B86" s="57"/>
      <c r="C86" s="59"/>
      <c r="D86" s="51"/>
      <c r="E86" s="51"/>
      <c r="F86" s="59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50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4">
        <v>31</v>
      </c>
      <c r="B100" s="56" t="s">
        <v>37</v>
      </c>
      <c r="C100" s="58" t="s">
        <v>38</v>
      </c>
      <c r="D100" s="50"/>
      <c r="E100" s="50"/>
      <c r="F100" s="58"/>
    </row>
    <row r="101" spans="1:6" ht="15.75" x14ac:dyDescent="0.25">
      <c r="A101" s="55"/>
      <c r="B101" s="57"/>
      <c r="C101" s="59"/>
      <c r="D101" s="51"/>
      <c r="E101" s="51"/>
      <c r="F101" s="59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50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4">
        <v>31</v>
      </c>
      <c r="B115" s="56" t="s">
        <v>37</v>
      </c>
      <c r="C115" s="58" t="s">
        <v>38</v>
      </c>
      <c r="D115" s="50"/>
      <c r="E115" s="50"/>
      <c r="F115" s="58"/>
    </row>
    <row r="116" spans="1:6" ht="15.75" x14ac:dyDescent="0.25">
      <c r="A116" s="55"/>
      <c r="B116" s="57"/>
      <c r="C116" s="59"/>
      <c r="D116" s="51"/>
      <c r="E116" s="51"/>
      <c r="F116" s="59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50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4">
        <v>31</v>
      </c>
      <c r="B130" s="56" t="s">
        <v>37</v>
      </c>
      <c r="C130" s="58" t="s">
        <v>38</v>
      </c>
      <c r="D130" s="50"/>
      <c r="E130" s="50"/>
      <c r="F130" s="58"/>
    </row>
    <row r="131" spans="1:6" ht="15.75" x14ac:dyDescent="0.25">
      <c r="A131" s="55"/>
      <c r="B131" s="57"/>
      <c r="C131" s="59"/>
      <c r="D131" s="51"/>
      <c r="E131" s="51"/>
      <c r="F131" s="59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60" t="s">
        <v>53</v>
      </c>
      <c r="B143" s="60"/>
      <c r="C143" s="60"/>
      <c r="D143" s="60"/>
      <c r="E143" s="60"/>
      <c r="F143" s="60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abSelected="1" topLeftCell="A16" workbookViewId="0">
      <selection activeCell="I23" sqref="I23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60" t="s">
        <v>134</v>
      </c>
      <c r="B1" s="60"/>
      <c r="C1" s="60"/>
      <c r="D1" s="60"/>
      <c r="E1" s="60"/>
      <c r="F1" s="60"/>
      <c r="G1" s="46">
        <v>213.9</v>
      </c>
    </row>
    <row r="2" spans="1:7" x14ac:dyDescent="0.25">
      <c r="A2" s="61"/>
      <c r="B2" s="62"/>
      <c r="C2" s="62"/>
      <c r="D2" s="62"/>
      <c r="E2" s="62"/>
      <c r="F2" s="63"/>
    </row>
    <row r="3" spans="1:7" x14ac:dyDescent="0.25">
      <c r="A3" s="61"/>
      <c r="B3" s="62"/>
      <c r="C3" s="62"/>
      <c r="D3" s="62"/>
      <c r="E3" s="62"/>
      <c r="F3" s="63"/>
    </row>
    <row r="4" spans="1:7" x14ac:dyDescent="0.25">
      <c r="A4" s="61"/>
      <c r="B4" s="62"/>
      <c r="C4" s="62"/>
      <c r="D4" s="62"/>
      <c r="E4" s="62"/>
      <c r="F4" s="63"/>
    </row>
    <row r="5" spans="1:7" x14ac:dyDescent="0.25">
      <c r="A5" s="64"/>
      <c r="B5" s="65"/>
      <c r="C5" s="65"/>
      <c r="D5" s="65"/>
      <c r="E5" s="65"/>
      <c r="F5" s="66"/>
    </row>
    <row r="6" spans="1:7" ht="31.5" x14ac:dyDescent="0.25">
      <c r="A6" s="1" t="s">
        <v>0</v>
      </c>
      <c r="B6" s="52" t="s">
        <v>1</v>
      </c>
      <c r="C6" s="52" t="s">
        <v>2</v>
      </c>
      <c r="D6" s="52"/>
      <c r="E6" s="5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52" t="s">
        <v>1</v>
      </c>
      <c r="C10" s="52" t="s">
        <v>2</v>
      </c>
      <c r="D10" s="52"/>
      <c r="E10" s="52"/>
      <c r="F10" s="1" t="s">
        <v>3</v>
      </c>
    </row>
    <row r="11" spans="1:7" ht="15.75" x14ac:dyDescent="0.25">
      <c r="A11" s="67" t="s">
        <v>8</v>
      </c>
      <c r="B11" s="67"/>
      <c r="C11" s="67"/>
      <c r="D11" s="67"/>
      <c r="E11" s="67"/>
      <c r="F11" s="67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2252.36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43507.26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40253.360000000001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40253.360000000001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40253.360000000001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-3253.9000000000015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5506.260000000002</v>
      </c>
    </row>
    <row r="26" spans="1:6" ht="15.75" x14ac:dyDescent="0.25">
      <c r="A26" s="60" t="s">
        <v>124</v>
      </c>
      <c r="B26" s="60"/>
      <c r="C26" s="60"/>
      <c r="D26" s="60"/>
      <c r="E26" s="60"/>
      <c r="F26" s="60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213.9</v>
      </c>
      <c r="F28" s="36">
        <f>SUM(E28*D28*12)</f>
        <v>11601.936000000002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213.9</v>
      </c>
      <c r="F29" s="36">
        <f t="shared" ref="F29:F54" si="0">SUM(E29*D29*12)</f>
        <v>7674.732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213.9</v>
      </c>
      <c r="F30" s="36">
        <f t="shared" si="0"/>
        <v>3927.2039999999997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213.9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0.4</v>
      </c>
      <c r="E32" s="35">
        <f t="shared" si="1"/>
        <v>213.9</v>
      </c>
      <c r="F32" s="36">
        <f t="shared" si="0"/>
        <v>1026.72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213.9</v>
      </c>
      <c r="F33" s="36">
        <f t="shared" si="0"/>
        <v>333.68400000000003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213.9</v>
      </c>
      <c r="F34" s="36">
        <f t="shared" si="0"/>
        <v>693.03600000000006</v>
      </c>
    </row>
    <row r="35" spans="1:6" ht="18.75" x14ac:dyDescent="0.3">
      <c r="A35" s="22"/>
      <c r="B35" s="18" t="s">
        <v>96</v>
      </c>
      <c r="C35" s="1" t="s">
        <v>10</v>
      </c>
      <c r="D35" s="31"/>
      <c r="E35" s="35">
        <f t="shared" si="1"/>
        <v>213.9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213.9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/>
      <c r="E37" s="35">
        <f t="shared" si="1"/>
        <v>213.9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213.9</v>
      </c>
      <c r="F38" s="36">
        <f t="shared" si="0"/>
        <v>3413.8440000000001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213.9</v>
      </c>
      <c r="F39" s="36">
        <f t="shared" si="0"/>
        <v>2258.7840000000001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213.9</v>
      </c>
      <c r="F40" s="36">
        <f t="shared" si="0"/>
        <v>487.69200000000001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213.9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213.9</v>
      </c>
      <c r="F42" s="36">
        <f t="shared" si="0"/>
        <v>487.69200000000001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213.9</v>
      </c>
      <c r="F43" s="36">
        <f t="shared" si="0"/>
        <v>179.67600000000004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213.9</v>
      </c>
      <c r="F44" s="36">
        <f t="shared" si="0"/>
        <v>7110.0360000000001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213.9</v>
      </c>
      <c r="F45" s="36">
        <f t="shared" si="0"/>
        <v>8881.1280000000006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213.9</v>
      </c>
      <c r="F46" s="36">
        <f t="shared" si="0"/>
        <v>5749.6320000000014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213.9</v>
      </c>
      <c r="F47" s="36">
        <f t="shared" si="0"/>
        <v>2412.7919999999999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213.9</v>
      </c>
      <c r="F48" s="36">
        <f t="shared" si="0"/>
        <v>718.70400000000018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213.9</v>
      </c>
      <c r="F49" s="36">
        <f t="shared" si="0"/>
        <v>4697.2440000000006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213.9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213.9</v>
      </c>
      <c r="F51" s="36">
        <f t="shared" si="0"/>
        <v>462.024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213.9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213.9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213.9</v>
      </c>
      <c r="F54" s="36">
        <f t="shared" si="0"/>
        <v>6314.3279999999995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16.95</v>
      </c>
      <c r="E55" s="37"/>
      <c r="F55" s="37">
        <f t="shared" ref="F55" si="3">SUM(F28+F32+F38+F44+F45+F49+F50+F51+F53+F54)</f>
        <v>43507.26</v>
      </c>
    </row>
    <row r="56" spans="1:6" ht="15.75" x14ac:dyDescent="0.25">
      <c r="A56" s="68" t="s">
        <v>27</v>
      </c>
      <c r="B56" s="69"/>
      <c r="C56" s="69"/>
      <c r="D56" s="69"/>
      <c r="E56" s="69"/>
      <c r="F56" s="70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71" t="s">
        <v>32</v>
      </c>
      <c r="B67" s="71"/>
      <c r="C67" s="71"/>
      <c r="D67" s="71"/>
      <c r="E67" s="71"/>
      <c r="F67" s="71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50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4">
        <v>31</v>
      </c>
      <c r="B70" s="56" t="s">
        <v>37</v>
      </c>
      <c r="C70" s="58" t="s">
        <v>38</v>
      </c>
      <c r="D70" s="50"/>
      <c r="E70" s="50"/>
      <c r="F70" s="58"/>
    </row>
    <row r="71" spans="1:6" ht="15.75" x14ac:dyDescent="0.25">
      <c r="A71" s="55"/>
      <c r="B71" s="57"/>
      <c r="C71" s="59"/>
      <c r="D71" s="51"/>
      <c r="E71" s="51"/>
      <c r="F71" s="59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50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4">
        <v>31</v>
      </c>
      <c r="B85" s="56" t="s">
        <v>37</v>
      </c>
      <c r="C85" s="58" t="s">
        <v>38</v>
      </c>
      <c r="D85" s="50"/>
      <c r="E85" s="50"/>
      <c r="F85" s="58"/>
    </row>
    <row r="86" spans="1:6" ht="15.75" x14ac:dyDescent="0.25">
      <c r="A86" s="55"/>
      <c r="B86" s="57"/>
      <c r="C86" s="59"/>
      <c r="D86" s="51"/>
      <c r="E86" s="51"/>
      <c r="F86" s="59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50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4">
        <v>31</v>
      </c>
      <c r="B100" s="56" t="s">
        <v>37</v>
      </c>
      <c r="C100" s="58" t="s">
        <v>38</v>
      </c>
      <c r="D100" s="50"/>
      <c r="E100" s="50"/>
      <c r="F100" s="58"/>
    </row>
    <row r="101" spans="1:6" ht="15.75" x14ac:dyDescent="0.25">
      <c r="A101" s="55"/>
      <c r="B101" s="57"/>
      <c r="C101" s="59"/>
      <c r="D101" s="51"/>
      <c r="E101" s="51"/>
      <c r="F101" s="59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50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4">
        <v>31</v>
      </c>
      <c r="B115" s="56" t="s">
        <v>37</v>
      </c>
      <c r="C115" s="58" t="s">
        <v>38</v>
      </c>
      <c r="D115" s="50"/>
      <c r="E115" s="50"/>
      <c r="F115" s="58"/>
    </row>
    <row r="116" spans="1:6" ht="15.75" x14ac:dyDescent="0.25">
      <c r="A116" s="55"/>
      <c r="B116" s="57"/>
      <c r="C116" s="59"/>
      <c r="D116" s="51"/>
      <c r="E116" s="51"/>
      <c r="F116" s="59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50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4">
        <v>31</v>
      </c>
      <c r="B130" s="56" t="s">
        <v>37</v>
      </c>
      <c r="C130" s="58" t="s">
        <v>38</v>
      </c>
      <c r="D130" s="50"/>
      <c r="E130" s="50"/>
      <c r="F130" s="58"/>
    </row>
    <row r="131" spans="1:6" ht="15.75" x14ac:dyDescent="0.25">
      <c r="A131" s="55"/>
      <c r="B131" s="57"/>
      <c r="C131" s="59"/>
      <c r="D131" s="51"/>
      <c r="E131" s="51"/>
      <c r="F131" s="59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60" t="s">
        <v>53</v>
      </c>
      <c r="B143" s="60"/>
      <c r="C143" s="60"/>
      <c r="D143" s="60"/>
      <c r="E143" s="60"/>
      <c r="F143" s="60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9" workbookViewId="0">
      <selection activeCell="A19"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60" t="s">
        <v>134</v>
      </c>
      <c r="B1" s="60"/>
      <c r="C1" s="60"/>
      <c r="D1" s="60"/>
      <c r="E1" s="60"/>
      <c r="F1" s="60"/>
      <c r="G1" s="46">
        <v>210.7</v>
      </c>
    </row>
    <row r="2" spans="1:7" x14ac:dyDescent="0.25">
      <c r="A2" s="61"/>
      <c r="B2" s="62"/>
      <c r="C2" s="62"/>
      <c r="D2" s="62"/>
      <c r="E2" s="62"/>
      <c r="F2" s="63"/>
    </row>
    <row r="3" spans="1:7" x14ac:dyDescent="0.25">
      <c r="A3" s="61"/>
      <c r="B3" s="62"/>
      <c r="C3" s="62"/>
      <c r="D3" s="62"/>
      <c r="E3" s="62"/>
      <c r="F3" s="63"/>
    </row>
    <row r="4" spans="1:7" x14ac:dyDescent="0.25">
      <c r="A4" s="61"/>
      <c r="B4" s="62"/>
      <c r="C4" s="62"/>
      <c r="D4" s="62"/>
      <c r="E4" s="62"/>
      <c r="F4" s="63"/>
    </row>
    <row r="5" spans="1:7" x14ac:dyDescent="0.25">
      <c r="A5" s="64"/>
      <c r="B5" s="65"/>
      <c r="C5" s="65"/>
      <c r="D5" s="65"/>
      <c r="E5" s="65"/>
      <c r="F5" s="66"/>
    </row>
    <row r="6" spans="1:7" ht="31.5" x14ac:dyDescent="0.25">
      <c r="A6" s="1" t="s">
        <v>0</v>
      </c>
      <c r="B6" s="52" t="s">
        <v>1</v>
      </c>
      <c r="C6" s="52" t="s">
        <v>2</v>
      </c>
      <c r="D6" s="52"/>
      <c r="E6" s="5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52" t="s">
        <v>1</v>
      </c>
      <c r="C10" s="52" t="s">
        <v>2</v>
      </c>
      <c r="D10" s="52"/>
      <c r="E10" s="52"/>
      <c r="F10" s="1" t="s">
        <v>3</v>
      </c>
    </row>
    <row r="11" spans="1:7" ht="15.75" x14ac:dyDescent="0.25">
      <c r="A11" s="67" t="s">
        <v>8</v>
      </c>
      <c r="B11" s="67"/>
      <c r="C11" s="67"/>
      <c r="D11" s="67"/>
      <c r="E11" s="67"/>
      <c r="F11" s="67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1925.36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42856.38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39869.360000000001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39869.360000000001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39869.360000000001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-2987.0199999999968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4912.3799999999974</v>
      </c>
    </row>
    <row r="26" spans="1:6" ht="15.75" x14ac:dyDescent="0.25">
      <c r="A26" s="60" t="s">
        <v>124</v>
      </c>
      <c r="B26" s="60"/>
      <c r="C26" s="60"/>
      <c r="D26" s="60"/>
      <c r="E26" s="60"/>
      <c r="F26" s="60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210.7</v>
      </c>
      <c r="F28" s="36">
        <f>SUM(E28*D28*12)</f>
        <v>11428.368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210.7</v>
      </c>
      <c r="F29" s="36">
        <f t="shared" ref="F29:F54" si="0">SUM(E29*D29*12)</f>
        <v>7559.9160000000011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210.7</v>
      </c>
      <c r="F30" s="36">
        <f t="shared" si="0"/>
        <v>3868.4519999999998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210.7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0.4</v>
      </c>
      <c r="E32" s="35">
        <f t="shared" si="1"/>
        <v>210.7</v>
      </c>
      <c r="F32" s="36">
        <f t="shared" si="0"/>
        <v>1011.36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210.7</v>
      </c>
      <c r="F33" s="36">
        <f t="shared" si="0"/>
        <v>328.69200000000001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210.7</v>
      </c>
      <c r="F34" s="36">
        <f t="shared" si="0"/>
        <v>682.66800000000001</v>
      </c>
    </row>
    <row r="35" spans="1:6" ht="18.75" x14ac:dyDescent="0.3">
      <c r="A35" s="22"/>
      <c r="B35" s="18" t="s">
        <v>96</v>
      </c>
      <c r="C35" s="1" t="s">
        <v>10</v>
      </c>
      <c r="D35" s="31"/>
      <c r="E35" s="35">
        <f t="shared" si="1"/>
        <v>210.7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210.7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/>
      <c r="E37" s="35">
        <f t="shared" si="1"/>
        <v>210.7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210.7</v>
      </c>
      <c r="F38" s="36">
        <f t="shared" si="0"/>
        <v>3362.7719999999999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210.7</v>
      </c>
      <c r="F39" s="36">
        <f t="shared" si="0"/>
        <v>2224.9920000000002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210.7</v>
      </c>
      <c r="F40" s="36">
        <f t="shared" si="0"/>
        <v>480.39600000000002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210.7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210.7</v>
      </c>
      <c r="F42" s="36">
        <f t="shared" si="0"/>
        <v>480.39600000000002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210.7</v>
      </c>
      <c r="F43" s="36">
        <f t="shared" si="0"/>
        <v>176.988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210.7</v>
      </c>
      <c r="F44" s="36">
        <f t="shared" si="0"/>
        <v>7003.6679999999997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210.7</v>
      </c>
      <c r="F45" s="36">
        <f t="shared" si="0"/>
        <v>8748.2639999999992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210.7</v>
      </c>
      <c r="F46" s="36">
        <f t="shared" si="0"/>
        <v>5663.616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210.7</v>
      </c>
      <c r="F47" s="36">
        <f t="shared" si="0"/>
        <v>2376.6959999999995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210.7</v>
      </c>
      <c r="F48" s="36">
        <f t="shared" si="0"/>
        <v>707.952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210.7</v>
      </c>
      <c r="F49" s="36">
        <f t="shared" si="0"/>
        <v>4626.9719999999998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210.7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210.7</v>
      </c>
      <c r="F51" s="36">
        <f t="shared" si="0"/>
        <v>455.11199999999997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210.7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210.7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210.7</v>
      </c>
      <c r="F54" s="36">
        <f t="shared" si="0"/>
        <v>6219.8639999999996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16.95</v>
      </c>
      <c r="E55" s="37"/>
      <c r="F55" s="37">
        <f t="shared" ref="F55" si="3">SUM(F28+F32+F38+F44+F45+F49+F50+F51+F53+F54)</f>
        <v>42856.38</v>
      </c>
    </row>
    <row r="56" spans="1:6" ht="15.75" x14ac:dyDescent="0.25">
      <c r="A56" s="68" t="s">
        <v>27</v>
      </c>
      <c r="B56" s="69"/>
      <c r="C56" s="69"/>
      <c r="D56" s="69"/>
      <c r="E56" s="69"/>
      <c r="F56" s="70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71" t="s">
        <v>32</v>
      </c>
      <c r="B67" s="71"/>
      <c r="C67" s="71"/>
      <c r="D67" s="71"/>
      <c r="E67" s="71"/>
      <c r="F67" s="71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50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4">
        <v>31</v>
      </c>
      <c r="B70" s="56" t="s">
        <v>37</v>
      </c>
      <c r="C70" s="58" t="s">
        <v>38</v>
      </c>
      <c r="D70" s="50"/>
      <c r="E70" s="50"/>
      <c r="F70" s="58"/>
    </row>
    <row r="71" spans="1:6" ht="15.75" x14ac:dyDescent="0.25">
      <c r="A71" s="55"/>
      <c r="B71" s="57"/>
      <c r="C71" s="59"/>
      <c r="D71" s="51"/>
      <c r="E71" s="51"/>
      <c r="F71" s="59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50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4">
        <v>31</v>
      </c>
      <c r="B85" s="56" t="s">
        <v>37</v>
      </c>
      <c r="C85" s="58" t="s">
        <v>38</v>
      </c>
      <c r="D85" s="50"/>
      <c r="E85" s="50"/>
      <c r="F85" s="58"/>
    </row>
    <row r="86" spans="1:6" ht="15.75" x14ac:dyDescent="0.25">
      <c r="A86" s="55"/>
      <c r="B86" s="57"/>
      <c r="C86" s="59"/>
      <c r="D86" s="51"/>
      <c r="E86" s="51"/>
      <c r="F86" s="59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50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4">
        <v>31</v>
      </c>
      <c r="B100" s="56" t="s">
        <v>37</v>
      </c>
      <c r="C100" s="58" t="s">
        <v>38</v>
      </c>
      <c r="D100" s="50"/>
      <c r="E100" s="50"/>
      <c r="F100" s="58"/>
    </row>
    <row r="101" spans="1:6" ht="15.75" x14ac:dyDescent="0.25">
      <c r="A101" s="55"/>
      <c r="B101" s="57"/>
      <c r="C101" s="59"/>
      <c r="D101" s="51"/>
      <c r="E101" s="51"/>
      <c r="F101" s="59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50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4">
        <v>31</v>
      </c>
      <c r="B115" s="56" t="s">
        <v>37</v>
      </c>
      <c r="C115" s="58" t="s">
        <v>38</v>
      </c>
      <c r="D115" s="50"/>
      <c r="E115" s="50"/>
      <c r="F115" s="58"/>
    </row>
    <row r="116" spans="1:6" ht="15.75" x14ac:dyDescent="0.25">
      <c r="A116" s="55"/>
      <c r="B116" s="57"/>
      <c r="C116" s="59"/>
      <c r="D116" s="51"/>
      <c r="E116" s="51"/>
      <c r="F116" s="59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50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4">
        <v>31</v>
      </c>
      <c r="B130" s="56" t="s">
        <v>37</v>
      </c>
      <c r="C130" s="58" t="s">
        <v>38</v>
      </c>
      <c r="D130" s="50"/>
      <c r="E130" s="50"/>
      <c r="F130" s="58"/>
    </row>
    <row r="131" spans="1:6" ht="15.75" x14ac:dyDescent="0.25">
      <c r="A131" s="55"/>
      <c r="B131" s="57"/>
      <c r="C131" s="59"/>
      <c r="D131" s="51"/>
      <c r="E131" s="51"/>
      <c r="F131" s="59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60" t="s">
        <v>53</v>
      </c>
      <c r="B143" s="60"/>
      <c r="C143" s="60"/>
      <c r="D143" s="60"/>
      <c r="E143" s="60"/>
      <c r="F143" s="60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workbookViewId="0">
      <selection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60" t="s">
        <v>135</v>
      </c>
      <c r="B1" s="60"/>
      <c r="C1" s="60"/>
      <c r="D1" s="60"/>
      <c r="E1" s="60"/>
      <c r="F1" s="60"/>
      <c r="G1" s="46">
        <v>529.6</v>
      </c>
    </row>
    <row r="2" spans="1:7" x14ac:dyDescent="0.25">
      <c r="A2" s="61"/>
      <c r="B2" s="62"/>
      <c r="C2" s="62"/>
      <c r="D2" s="62"/>
      <c r="E2" s="62"/>
      <c r="F2" s="63"/>
    </row>
    <row r="3" spans="1:7" x14ac:dyDescent="0.25">
      <c r="A3" s="61"/>
      <c r="B3" s="62"/>
      <c r="C3" s="62"/>
      <c r="D3" s="62"/>
      <c r="E3" s="62"/>
      <c r="F3" s="63"/>
    </row>
    <row r="4" spans="1:7" x14ac:dyDescent="0.25">
      <c r="A4" s="61"/>
      <c r="B4" s="62"/>
      <c r="C4" s="62"/>
      <c r="D4" s="62"/>
      <c r="E4" s="62"/>
      <c r="F4" s="63"/>
    </row>
    <row r="5" spans="1:7" x14ac:dyDescent="0.25">
      <c r="A5" s="64"/>
      <c r="B5" s="65"/>
      <c r="C5" s="65"/>
      <c r="D5" s="65"/>
      <c r="E5" s="65"/>
      <c r="F5" s="66"/>
    </row>
    <row r="6" spans="1:7" ht="31.5" x14ac:dyDescent="0.25">
      <c r="A6" s="1" t="s">
        <v>0</v>
      </c>
      <c r="B6" s="52" t="s">
        <v>1</v>
      </c>
      <c r="C6" s="52" t="s">
        <v>2</v>
      </c>
      <c r="D6" s="52"/>
      <c r="E6" s="5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52" t="s">
        <v>1</v>
      </c>
      <c r="C10" s="52" t="s">
        <v>2</v>
      </c>
      <c r="D10" s="52"/>
      <c r="E10" s="52"/>
      <c r="F10" s="1" t="s">
        <v>3</v>
      </c>
    </row>
    <row r="11" spans="1:7" ht="15.75" x14ac:dyDescent="0.25">
      <c r="A11" s="67" t="s">
        <v>8</v>
      </c>
      <c r="B11" s="67"/>
      <c r="C11" s="67"/>
      <c r="D11" s="67"/>
      <c r="E11" s="67"/>
      <c r="F11" s="67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8964.35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107720.64000000001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102658.36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102658.36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102658.36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-5062.2800000000134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14026.630000000019</v>
      </c>
    </row>
    <row r="26" spans="1:6" ht="15.75" x14ac:dyDescent="0.25">
      <c r="A26" s="60" t="s">
        <v>124</v>
      </c>
      <c r="B26" s="60"/>
      <c r="C26" s="60"/>
      <c r="D26" s="60"/>
      <c r="E26" s="60"/>
      <c r="F26" s="60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529.6</v>
      </c>
      <c r="F28" s="36">
        <f>SUM(E28*D28*12)</f>
        <v>28725.504000000004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529.6</v>
      </c>
      <c r="F29" s="36">
        <f t="shared" ref="F29:F54" si="0">SUM(E29*D29*12)</f>
        <v>19002.048000000003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529.6</v>
      </c>
      <c r="F30" s="36">
        <f t="shared" si="0"/>
        <v>9723.4560000000001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529.6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0.4</v>
      </c>
      <c r="E32" s="35">
        <f t="shared" si="1"/>
        <v>529.6</v>
      </c>
      <c r="F32" s="36">
        <f t="shared" si="0"/>
        <v>2542.0800000000004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529.6</v>
      </c>
      <c r="F33" s="36">
        <f t="shared" si="0"/>
        <v>826.17599999999993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529.6</v>
      </c>
      <c r="F34" s="36">
        <f t="shared" si="0"/>
        <v>1715.9040000000002</v>
      </c>
    </row>
    <row r="35" spans="1:6" ht="18.75" x14ac:dyDescent="0.3">
      <c r="A35" s="22"/>
      <c r="B35" s="18" t="s">
        <v>96</v>
      </c>
      <c r="C35" s="1" t="s">
        <v>10</v>
      </c>
      <c r="D35" s="31"/>
      <c r="E35" s="35">
        <f t="shared" si="1"/>
        <v>529.6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529.6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/>
      <c r="E37" s="35">
        <f t="shared" si="1"/>
        <v>529.6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529.6</v>
      </c>
      <c r="F38" s="36">
        <f t="shared" si="0"/>
        <v>8452.4160000000011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529.6</v>
      </c>
      <c r="F39" s="36">
        <f t="shared" si="0"/>
        <v>5592.576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529.6</v>
      </c>
      <c r="F40" s="36">
        <f t="shared" si="0"/>
        <v>1207.4880000000001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529.6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529.6</v>
      </c>
      <c r="F42" s="36">
        <f t="shared" si="0"/>
        <v>1207.4880000000001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529.6</v>
      </c>
      <c r="F43" s="36">
        <f t="shared" si="0"/>
        <v>444.86400000000003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529.6</v>
      </c>
      <c r="F44" s="36">
        <f t="shared" si="0"/>
        <v>17603.903999999999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529.6</v>
      </c>
      <c r="F45" s="36">
        <f t="shared" si="0"/>
        <v>21988.992000000002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529.6</v>
      </c>
      <c r="F46" s="36">
        <f t="shared" si="0"/>
        <v>14235.648000000001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529.6</v>
      </c>
      <c r="F47" s="36">
        <f t="shared" si="0"/>
        <v>5973.8879999999999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529.6</v>
      </c>
      <c r="F48" s="36">
        <f t="shared" si="0"/>
        <v>1779.4560000000001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529.6</v>
      </c>
      <c r="F49" s="36">
        <f t="shared" si="0"/>
        <v>11630.016000000001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529.6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529.6</v>
      </c>
      <c r="F51" s="36">
        <f t="shared" si="0"/>
        <v>1143.9360000000001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529.6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529.6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529.6</v>
      </c>
      <c r="F54" s="36">
        <f t="shared" si="0"/>
        <v>15633.792000000001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16.95</v>
      </c>
      <c r="E55" s="37"/>
      <c r="F55" s="37">
        <f t="shared" ref="F55" si="3">SUM(F28+F32+F38+F44+F45+F49+F50+F51+F53+F54)</f>
        <v>107720.64000000001</v>
      </c>
    </row>
    <row r="56" spans="1:6" ht="15.75" x14ac:dyDescent="0.25">
      <c r="A56" s="68" t="s">
        <v>27</v>
      </c>
      <c r="B56" s="69"/>
      <c r="C56" s="69"/>
      <c r="D56" s="69"/>
      <c r="E56" s="69"/>
      <c r="F56" s="70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71" t="s">
        <v>32</v>
      </c>
      <c r="B67" s="71"/>
      <c r="C67" s="71"/>
      <c r="D67" s="71"/>
      <c r="E67" s="71"/>
      <c r="F67" s="71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50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4">
        <v>31</v>
      </c>
      <c r="B70" s="56" t="s">
        <v>37</v>
      </c>
      <c r="C70" s="58" t="s">
        <v>38</v>
      </c>
      <c r="D70" s="50"/>
      <c r="E70" s="50"/>
      <c r="F70" s="58"/>
    </row>
    <row r="71" spans="1:6" ht="15.75" x14ac:dyDescent="0.25">
      <c r="A71" s="55"/>
      <c r="B71" s="57"/>
      <c r="C71" s="59"/>
      <c r="D71" s="51"/>
      <c r="E71" s="51"/>
      <c r="F71" s="59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50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4">
        <v>31</v>
      </c>
      <c r="B85" s="56" t="s">
        <v>37</v>
      </c>
      <c r="C85" s="58" t="s">
        <v>38</v>
      </c>
      <c r="D85" s="50"/>
      <c r="E85" s="50"/>
      <c r="F85" s="58"/>
    </row>
    <row r="86" spans="1:6" ht="15.75" x14ac:dyDescent="0.25">
      <c r="A86" s="55"/>
      <c r="B86" s="57"/>
      <c r="C86" s="59"/>
      <c r="D86" s="51"/>
      <c r="E86" s="51"/>
      <c r="F86" s="59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50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4">
        <v>31</v>
      </c>
      <c r="B100" s="56" t="s">
        <v>37</v>
      </c>
      <c r="C100" s="58" t="s">
        <v>38</v>
      </c>
      <c r="D100" s="50"/>
      <c r="E100" s="50"/>
      <c r="F100" s="58"/>
    </row>
    <row r="101" spans="1:6" ht="15.75" x14ac:dyDescent="0.25">
      <c r="A101" s="55"/>
      <c r="B101" s="57"/>
      <c r="C101" s="59"/>
      <c r="D101" s="51"/>
      <c r="E101" s="51"/>
      <c r="F101" s="59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50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4">
        <v>31</v>
      </c>
      <c r="B115" s="56" t="s">
        <v>37</v>
      </c>
      <c r="C115" s="58" t="s">
        <v>38</v>
      </c>
      <c r="D115" s="50"/>
      <c r="E115" s="50"/>
      <c r="F115" s="58"/>
    </row>
    <row r="116" spans="1:6" ht="15.75" x14ac:dyDescent="0.25">
      <c r="A116" s="55"/>
      <c r="B116" s="57"/>
      <c r="C116" s="59"/>
      <c r="D116" s="51"/>
      <c r="E116" s="51"/>
      <c r="F116" s="59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50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4">
        <v>31</v>
      </c>
      <c r="B130" s="56" t="s">
        <v>37</v>
      </c>
      <c r="C130" s="58" t="s">
        <v>38</v>
      </c>
      <c r="D130" s="50"/>
      <c r="E130" s="50"/>
      <c r="F130" s="58"/>
    </row>
    <row r="131" spans="1:6" ht="15.75" x14ac:dyDescent="0.25">
      <c r="A131" s="55"/>
      <c r="B131" s="57"/>
      <c r="C131" s="59"/>
      <c r="D131" s="51"/>
      <c r="E131" s="51"/>
      <c r="F131" s="59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60" t="s">
        <v>53</v>
      </c>
      <c r="B143" s="60"/>
      <c r="C143" s="60"/>
      <c r="D143" s="60"/>
      <c r="E143" s="60"/>
      <c r="F143" s="60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workbookViewId="0">
      <selection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60" t="s">
        <v>136</v>
      </c>
      <c r="B1" s="60"/>
      <c r="C1" s="60"/>
      <c r="D1" s="60"/>
      <c r="E1" s="60"/>
      <c r="F1" s="60"/>
      <c r="G1" s="46">
        <v>215.6</v>
      </c>
    </row>
    <row r="2" spans="1:7" x14ac:dyDescent="0.25">
      <c r="A2" s="61"/>
      <c r="B2" s="62"/>
      <c r="C2" s="62"/>
      <c r="D2" s="62"/>
      <c r="E2" s="62"/>
      <c r="F2" s="63"/>
    </row>
    <row r="3" spans="1:7" x14ac:dyDescent="0.25">
      <c r="A3" s="61"/>
      <c r="B3" s="62"/>
      <c r="C3" s="62"/>
      <c r="D3" s="62"/>
      <c r="E3" s="62"/>
      <c r="F3" s="63"/>
    </row>
    <row r="4" spans="1:7" x14ac:dyDescent="0.25">
      <c r="A4" s="61"/>
      <c r="B4" s="62"/>
      <c r="C4" s="62"/>
      <c r="D4" s="62"/>
      <c r="E4" s="62"/>
      <c r="F4" s="63"/>
    </row>
    <row r="5" spans="1:7" x14ac:dyDescent="0.25">
      <c r="A5" s="64"/>
      <c r="B5" s="65"/>
      <c r="C5" s="65"/>
      <c r="D5" s="65"/>
      <c r="E5" s="65"/>
      <c r="F5" s="66"/>
    </row>
    <row r="6" spans="1:7" ht="31.5" x14ac:dyDescent="0.25">
      <c r="A6" s="1" t="s">
        <v>0</v>
      </c>
      <c r="B6" s="52" t="s">
        <v>1</v>
      </c>
      <c r="C6" s="52" t="s">
        <v>2</v>
      </c>
      <c r="D6" s="52"/>
      <c r="E6" s="5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52" t="s">
        <v>1</v>
      </c>
      <c r="C10" s="52" t="s">
        <v>2</v>
      </c>
      <c r="D10" s="52"/>
      <c r="E10" s="52"/>
      <c r="F10" s="1" t="s">
        <v>3</v>
      </c>
    </row>
    <row r="11" spans="1:7" ht="15.75" x14ac:dyDescent="0.25">
      <c r="A11" s="67" t="s">
        <v>8</v>
      </c>
      <c r="B11" s="67"/>
      <c r="C11" s="67"/>
      <c r="D11" s="67"/>
      <c r="E11" s="67"/>
      <c r="F11" s="67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31288.85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43853.040000000008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39996.949999999997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39996.949999999997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39996.949999999997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-3856.0900000000111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35144.940000000017</v>
      </c>
    </row>
    <row r="26" spans="1:6" ht="15.75" x14ac:dyDescent="0.25">
      <c r="A26" s="60" t="s">
        <v>124</v>
      </c>
      <c r="B26" s="60"/>
      <c r="C26" s="60"/>
      <c r="D26" s="60"/>
      <c r="E26" s="60"/>
      <c r="F26" s="60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215.6</v>
      </c>
      <c r="F28" s="36">
        <f>SUM(E28*D28*12)</f>
        <v>11694.144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215.6</v>
      </c>
      <c r="F29" s="36">
        <f t="shared" ref="F29:F54" si="0">SUM(E29*D29*12)</f>
        <v>7735.7280000000001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215.6</v>
      </c>
      <c r="F30" s="36">
        <f t="shared" si="0"/>
        <v>3958.4160000000002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215.6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0.4</v>
      </c>
      <c r="E32" s="35">
        <f t="shared" si="1"/>
        <v>215.6</v>
      </c>
      <c r="F32" s="36">
        <f t="shared" si="0"/>
        <v>1034.8800000000001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215.6</v>
      </c>
      <c r="F33" s="36">
        <f t="shared" si="0"/>
        <v>336.33600000000001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215.6</v>
      </c>
      <c r="F34" s="36">
        <f t="shared" si="0"/>
        <v>698.5440000000001</v>
      </c>
    </row>
    <row r="35" spans="1:6" ht="18.75" x14ac:dyDescent="0.3">
      <c r="A35" s="22"/>
      <c r="B35" s="18" t="s">
        <v>96</v>
      </c>
      <c r="C35" s="1" t="s">
        <v>10</v>
      </c>
      <c r="D35" s="31"/>
      <c r="E35" s="35">
        <f t="shared" si="1"/>
        <v>215.6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215.6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/>
      <c r="E37" s="35">
        <f t="shared" si="1"/>
        <v>215.6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215.6</v>
      </c>
      <c r="F38" s="36">
        <f t="shared" si="0"/>
        <v>3440.9759999999997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215.6</v>
      </c>
      <c r="F39" s="36">
        <f t="shared" si="0"/>
        <v>2276.7359999999999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215.6</v>
      </c>
      <c r="F40" s="36">
        <f t="shared" si="0"/>
        <v>491.56799999999998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215.6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215.6</v>
      </c>
      <c r="F42" s="36">
        <f t="shared" si="0"/>
        <v>491.56799999999998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215.6</v>
      </c>
      <c r="F43" s="36">
        <f t="shared" si="0"/>
        <v>181.10400000000001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215.6</v>
      </c>
      <c r="F44" s="36">
        <f t="shared" si="0"/>
        <v>7166.5439999999999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215.6</v>
      </c>
      <c r="F45" s="36">
        <f t="shared" si="0"/>
        <v>8951.7119999999995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215.6</v>
      </c>
      <c r="F46" s="36">
        <f t="shared" si="0"/>
        <v>5795.3280000000004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215.6</v>
      </c>
      <c r="F47" s="36">
        <f t="shared" si="0"/>
        <v>2431.9679999999998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215.6</v>
      </c>
      <c r="F48" s="36">
        <f t="shared" si="0"/>
        <v>724.41600000000005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215.6</v>
      </c>
      <c r="F49" s="36">
        <f t="shared" si="0"/>
        <v>4734.576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215.6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215.6</v>
      </c>
      <c r="F51" s="36">
        <f t="shared" si="0"/>
        <v>465.69600000000003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215.6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215.6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215.6</v>
      </c>
      <c r="F54" s="36">
        <f t="shared" si="0"/>
        <v>6364.5119999999997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16.95</v>
      </c>
      <c r="E55" s="37"/>
      <c r="F55" s="37">
        <f t="shared" ref="F55" si="3">SUM(F28+F32+F38+F44+F45+F49+F50+F51+F53+F54)</f>
        <v>43853.040000000008</v>
      </c>
    </row>
    <row r="56" spans="1:6" ht="15.75" x14ac:dyDescent="0.25">
      <c r="A56" s="68" t="s">
        <v>27</v>
      </c>
      <c r="B56" s="69"/>
      <c r="C56" s="69"/>
      <c r="D56" s="69"/>
      <c r="E56" s="69"/>
      <c r="F56" s="70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71" t="s">
        <v>32</v>
      </c>
      <c r="B67" s="71"/>
      <c r="C67" s="71"/>
      <c r="D67" s="71"/>
      <c r="E67" s="71"/>
      <c r="F67" s="71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50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4">
        <v>31</v>
      </c>
      <c r="B70" s="56" t="s">
        <v>37</v>
      </c>
      <c r="C70" s="58" t="s">
        <v>38</v>
      </c>
      <c r="D70" s="50"/>
      <c r="E70" s="50"/>
      <c r="F70" s="58"/>
    </row>
    <row r="71" spans="1:6" ht="15.75" x14ac:dyDescent="0.25">
      <c r="A71" s="55"/>
      <c r="B71" s="57"/>
      <c r="C71" s="59"/>
      <c r="D71" s="51"/>
      <c r="E71" s="51"/>
      <c r="F71" s="59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50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4">
        <v>31</v>
      </c>
      <c r="B85" s="56" t="s">
        <v>37</v>
      </c>
      <c r="C85" s="58" t="s">
        <v>38</v>
      </c>
      <c r="D85" s="50"/>
      <c r="E85" s="50"/>
      <c r="F85" s="58"/>
    </row>
    <row r="86" spans="1:6" ht="15.75" x14ac:dyDescent="0.25">
      <c r="A86" s="55"/>
      <c r="B86" s="57"/>
      <c r="C86" s="59"/>
      <c r="D86" s="51"/>
      <c r="E86" s="51"/>
      <c r="F86" s="59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50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4">
        <v>31</v>
      </c>
      <c r="B100" s="56" t="s">
        <v>37</v>
      </c>
      <c r="C100" s="58" t="s">
        <v>38</v>
      </c>
      <c r="D100" s="50"/>
      <c r="E100" s="50"/>
      <c r="F100" s="58"/>
    </row>
    <row r="101" spans="1:6" ht="15.75" x14ac:dyDescent="0.25">
      <c r="A101" s="55"/>
      <c r="B101" s="57"/>
      <c r="C101" s="59"/>
      <c r="D101" s="51"/>
      <c r="E101" s="51"/>
      <c r="F101" s="59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50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4">
        <v>31</v>
      </c>
      <c r="B115" s="56" t="s">
        <v>37</v>
      </c>
      <c r="C115" s="58" t="s">
        <v>38</v>
      </c>
      <c r="D115" s="50"/>
      <c r="E115" s="50"/>
      <c r="F115" s="58"/>
    </row>
    <row r="116" spans="1:6" ht="15.75" x14ac:dyDescent="0.25">
      <c r="A116" s="55"/>
      <c r="B116" s="57"/>
      <c r="C116" s="59"/>
      <c r="D116" s="51"/>
      <c r="E116" s="51"/>
      <c r="F116" s="59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50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4">
        <v>31</v>
      </c>
      <c r="B130" s="56" t="s">
        <v>37</v>
      </c>
      <c r="C130" s="58" t="s">
        <v>38</v>
      </c>
      <c r="D130" s="50"/>
      <c r="E130" s="50"/>
      <c r="F130" s="58"/>
    </row>
    <row r="131" spans="1:6" ht="15.75" x14ac:dyDescent="0.25">
      <c r="A131" s="55"/>
      <c r="B131" s="57"/>
      <c r="C131" s="59"/>
      <c r="D131" s="51"/>
      <c r="E131" s="51"/>
      <c r="F131" s="59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60" t="s">
        <v>53</v>
      </c>
      <c r="B143" s="60"/>
      <c r="C143" s="60"/>
      <c r="D143" s="60"/>
      <c r="E143" s="60"/>
      <c r="F143" s="60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8" workbookViewId="0">
      <selection activeCell="A8"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60" t="s">
        <v>137</v>
      </c>
      <c r="B1" s="60"/>
      <c r="C1" s="60"/>
      <c r="D1" s="60"/>
      <c r="E1" s="60"/>
      <c r="F1" s="60"/>
      <c r="G1" s="46">
        <v>860</v>
      </c>
    </row>
    <row r="2" spans="1:7" x14ac:dyDescent="0.25">
      <c r="A2" s="61"/>
      <c r="B2" s="62"/>
      <c r="C2" s="62"/>
      <c r="D2" s="62"/>
      <c r="E2" s="62"/>
      <c r="F2" s="63"/>
    </row>
    <row r="3" spans="1:7" x14ac:dyDescent="0.25">
      <c r="A3" s="61"/>
      <c r="B3" s="62"/>
      <c r="C3" s="62"/>
      <c r="D3" s="62"/>
      <c r="E3" s="62"/>
      <c r="F3" s="63"/>
    </row>
    <row r="4" spans="1:7" x14ac:dyDescent="0.25">
      <c r="A4" s="61"/>
      <c r="B4" s="62"/>
      <c r="C4" s="62"/>
      <c r="D4" s="62"/>
      <c r="E4" s="62"/>
      <c r="F4" s="63"/>
    </row>
    <row r="5" spans="1:7" x14ac:dyDescent="0.25">
      <c r="A5" s="64"/>
      <c r="B5" s="65"/>
      <c r="C5" s="65"/>
      <c r="D5" s="65"/>
      <c r="E5" s="65"/>
      <c r="F5" s="66"/>
    </row>
    <row r="6" spans="1:7" ht="31.5" x14ac:dyDescent="0.25">
      <c r="A6" s="1" t="s">
        <v>0</v>
      </c>
      <c r="B6" s="52" t="s">
        <v>1</v>
      </c>
      <c r="C6" s="52" t="s">
        <v>2</v>
      </c>
      <c r="D6" s="52"/>
      <c r="E6" s="5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52" t="s">
        <v>1</v>
      </c>
      <c r="C10" s="52" t="s">
        <v>2</v>
      </c>
      <c r="D10" s="52"/>
      <c r="E10" s="52"/>
      <c r="F10" s="1" t="s">
        <v>3</v>
      </c>
    </row>
    <row r="11" spans="1:7" ht="15.75" x14ac:dyDescent="0.25">
      <c r="A11" s="67" t="s">
        <v>8</v>
      </c>
      <c r="B11" s="67"/>
      <c r="C11" s="67"/>
      <c r="D11" s="67"/>
      <c r="E11" s="67"/>
      <c r="F11" s="67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17484.55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174924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161287.74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161287.74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161287.74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-13636.260000000009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31120.809999999998</v>
      </c>
    </row>
    <row r="26" spans="1:6" ht="15.75" x14ac:dyDescent="0.25">
      <c r="A26" s="60" t="s">
        <v>124</v>
      </c>
      <c r="B26" s="60"/>
      <c r="C26" s="60"/>
      <c r="D26" s="60"/>
      <c r="E26" s="60"/>
      <c r="F26" s="60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860</v>
      </c>
      <c r="F28" s="36">
        <f>SUM(E28*D28*12)</f>
        <v>46646.400000000001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860</v>
      </c>
      <c r="F29" s="36">
        <f t="shared" ref="F29:F54" si="0">SUM(E29*D29*12)</f>
        <v>30856.800000000003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860</v>
      </c>
      <c r="F30" s="36">
        <f t="shared" si="0"/>
        <v>15789.599999999999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860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0.4</v>
      </c>
      <c r="E32" s="35">
        <f t="shared" si="1"/>
        <v>860</v>
      </c>
      <c r="F32" s="36">
        <f t="shared" si="0"/>
        <v>4128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860</v>
      </c>
      <c r="F33" s="36">
        <f t="shared" si="0"/>
        <v>1341.6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860</v>
      </c>
      <c r="F34" s="36">
        <f t="shared" si="0"/>
        <v>2786.4</v>
      </c>
    </row>
    <row r="35" spans="1:6" ht="18.75" x14ac:dyDescent="0.3">
      <c r="A35" s="22"/>
      <c r="B35" s="18" t="s">
        <v>96</v>
      </c>
      <c r="C35" s="1" t="s">
        <v>10</v>
      </c>
      <c r="D35" s="31"/>
      <c r="E35" s="35">
        <f t="shared" si="1"/>
        <v>860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860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/>
      <c r="E37" s="35">
        <f t="shared" si="1"/>
        <v>860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860</v>
      </c>
      <c r="F38" s="36">
        <f t="shared" si="0"/>
        <v>13725.599999999999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860</v>
      </c>
      <c r="F39" s="36">
        <f t="shared" si="0"/>
        <v>9081.5999999999985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860</v>
      </c>
      <c r="F40" s="36">
        <f t="shared" si="0"/>
        <v>1960.8000000000002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860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860</v>
      </c>
      <c r="F42" s="36">
        <f t="shared" si="0"/>
        <v>1960.8000000000002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860</v>
      </c>
      <c r="F43" s="36">
        <f t="shared" si="0"/>
        <v>722.40000000000009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860</v>
      </c>
      <c r="F44" s="36">
        <f t="shared" si="0"/>
        <v>28586.399999999998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860</v>
      </c>
      <c r="F45" s="36">
        <f t="shared" si="0"/>
        <v>35707.199999999997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860</v>
      </c>
      <c r="F46" s="36">
        <f t="shared" si="0"/>
        <v>23116.800000000003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860</v>
      </c>
      <c r="F47" s="36">
        <f t="shared" si="0"/>
        <v>9700.7999999999993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860</v>
      </c>
      <c r="F48" s="36">
        <f t="shared" si="0"/>
        <v>2889.6000000000004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860</v>
      </c>
      <c r="F49" s="36">
        <f t="shared" si="0"/>
        <v>18885.599999999999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860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860</v>
      </c>
      <c r="F51" s="36">
        <f t="shared" si="0"/>
        <v>1857.6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860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860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860</v>
      </c>
      <c r="F54" s="36">
        <f t="shared" si="0"/>
        <v>25387.199999999997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16.95</v>
      </c>
      <c r="E55" s="37"/>
      <c r="F55" s="37">
        <f t="shared" ref="F55" si="3">SUM(F28+F32+F38+F44+F45+F49+F50+F51+F53+F54)</f>
        <v>174924</v>
      </c>
    </row>
    <row r="56" spans="1:6" ht="15.75" x14ac:dyDescent="0.25">
      <c r="A56" s="68" t="s">
        <v>27</v>
      </c>
      <c r="B56" s="69"/>
      <c r="C56" s="69"/>
      <c r="D56" s="69"/>
      <c r="E56" s="69"/>
      <c r="F56" s="70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71" t="s">
        <v>32</v>
      </c>
      <c r="B67" s="71"/>
      <c r="C67" s="71"/>
      <c r="D67" s="71"/>
      <c r="E67" s="71"/>
      <c r="F67" s="71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50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4">
        <v>31</v>
      </c>
      <c r="B70" s="56" t="s">
        <v>37</v>
      </c>
      <c r="C70" s="58" t="s">
        <v>38</v>
      </c>
      <c r="D70" s="50"/>
      <c r="E70" s="50"/>
      <c r="F70" s="58"/>
    </row>
    <row r="71" spans="1:6" ht="15.75" x14ac:dyDescent="0.25">
      <c r="A71" s="55"/>
      <c r="B71" s="57"/>
      <c r="C71" s="59"/>
      <c r="D71" s="51"/>
      <c r="E71" s="51"/>
      <c r="F71" s="59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50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4">
        <v>31</v>
      </c>
      <c r="B85" s="56" t="s">
        <v>37</v>
      </c>
      <c r="C85" s="58" t="s">
        <v>38</v>
      </c>
      <c r="D85" s="50"/>
      <c r="E85" s="50"/>
      <c r="F85" s="58"/>
    </row>
    <row r="86" spans="1:6" ht="15.75" x14ac:dyDescent="0.25">
      <c r="A86" s="55"/>
      <c r="B86" s="57"/>
      <c r="C86" s="59"/>
      <c r="D86" s="51"/>
      <c r="E86" s="51"/>
      <c r="F86" s="59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50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4">
        <v>31</v>
      </c>
      <c r="B100" s="56" t="s">
        <v>37</v>
      </c>
      <c r="C100" s="58" t="s">
        <v>38</v>
      </c>
      <c r="D100" s="50"/>
      <c r="E100" s="50"/>
      <c r="F100" s="58"/>
    </row>
    <row r="101" spans="1:6" ht="15.75" x14ac:dyDescent="0.25">
      <c r="A101" s="55"/>
      <c r="B101" s="57"/>
      <c r="C101" s="59"/>
      <c r="D101" s="51"/>
      <c r="E101" s="51"/>
      <c r="F101" s="59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50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4">
        <v>31</v>
      </c>
      <c r="B115" s="56" t="s">
        <v>37</v>
      </c>
      <c r="C115" s="58" t="s">
        <v>38</v>
      </c>
      <c r="D115" s="50"/>
      <c r="E115" s="50"/>
      <c r="F115" s="58"/>
    </row>
    <row r="116" spans="1:6" ht="15.75" x14ac:dyDescent="0.25">
      <c r="A116" s="55"/>
      <c r="B116" s="57"/>
      <c r="C116" s="59"/>
      <c r="D116" s="51"/>
      <c r="E116" s="51"/>
      <c r="F116" s="59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50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4">
        <v>31</v>
      </c>
      <c r="B130" s="56" t="s">
        <v>37</v>
      </c>
      <c r="C130" s="58" t="s">
        <v>38</v>
      </c>
      <c r="D130" s="50"/>
      <c r="E130" s="50"/>
      <c r="F130" s="58"/>
    </row>
    <row r="131" spans="1:6" ht="15.75" x14ac:dyDescent="0.25">
      <c r="A131" s="55"/>
      <c r="B131" s="57"/>
      <c r="C131" s="59"/>
      <c r="D131" s="51"/>
      <c r="E131" s="51"/>
      <c r="F131" s="59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60" t="s">
        <v>53</v>
      </c>
      <c r="B143" s="60"/>
      <c r="C143" s="60"/>
      <c r="D143" s="60"/>
      <c r="E143" s="60"/>
      <c r="F143" s="60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workbookViewId="0">
      <selection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60" t="s">
        <v>138</v>
      </c>
      <c r="B1" s="60"/>
      <c r="C1" s="60"/>
      <c r="D1" s="60"/>
      <c r="E1" s="60"/>
      <c r="F1" s="60"/>
      <c r="G1" s="46">
        <v>1361.5</v>
      </c>
    </row>
    <row r="2" spans="1:7" x14ac:dyDescent="0.25">
      <c r="A2" s="61"/>
      <c r="B2" s="62"/>
      <c r="C2" s="62"/>
      <c r="D2" s="62"/>
      <c r="E2" s="62"/>
      <c r="F2" s="63"/>
    </row>
    <row r="3" spans="1:7" x14ac:dyDescent="0.25">
      <c r="A3" s="61"/>
      <c r="B3" s="62"/>
      <c r="C3" s="62"/>
      <c r="D3" s="62"/>
      <c r="E3" s="62"/>
      <c r="F3" s="63"/>
    </row>
    <row r="4" spans="1:7" x14ac:dyDescent="0.25">
      <c r="A4" s="61"/>
      <c r="B4" s="62"/>
      <c r="C4" s="62"/>
      <c r="D4" s="62"/>
      <c r="E4" s="62"/>
      <c r="F4" s="63"/>
    </row>
    <row r="5" spans="1:7" x14ac:dyDescent="0.25">
      <c r="A5" s="64"/>
      <c r="B5" s="65"/>
      <c r="C5" s="65"/>
      <c r="D5" s="65"/>
      <c r="E5" s="65"/>
      <c r="F5" s="66"/>
    </row>
    <row r="6" spans="1:7" ht="31.5" x14ac:dyDescent="0.25">
      <c r="A6" s="1" t="s">
        <v>0</v>
      </c>
      <c r="B6" s="52" t="s">
        <v>1</v>
      </c>
      <c r="C6" s="52" t="s">
        <v>2</v>
      </c>
      <c r="D6" s="52"/>
      <c r="E6" s="5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52" t="s">
        <v>1</v>
      </c>
      <c r="C10" s="52" t="s">
        <v>2</v>
      </c>
      <c r="D10" s="52"/>
      <c r="E10" s="52"/>
      <c r="F10" s="1" t="s">
        <v>3</v>
      </c>
    </row>
    <row r="11" spans="1:7" ht="15.75" x14ac:dyDescent="0.25">
      <c r="A11" s="67" t="s">
        <v>8</v>
      </c>
      <c r="B11" s="67"/>
      <c r="C11" s="67"/>
      <c r="D11" s="67"/>
      <c r="E11" s="67"/>
      <c r="F11" s="67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89209.66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276929.09999999998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229889.26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229889.26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229889.26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-47039.839999999967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136249.5</v>
      </c>
    </row>
    <row r="26" spans="1:6" ht="15.75" x14ac:dyDescent="0.25">
      <c r="A26" s="60" t="s">
        <v>124</v>
      </c>
      <c r="B26" s="60"/>
      <c r="C26" s="60"/>
      <c r="D26" s="60"/>
      <c r="E26" s="60"/>
      <c r="F26" s="60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1361.5</v>
      </c>
      <c r="F28" s="36">
        <f>SUM(E28*D28*12)</f>
        <v>73847.760000000009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1361.5</v>
      </c>
      <c r="F29" s="36">
        <f t="shared" ref="F29:F54" si="0">SUM(E29*D29*12)</f>
        <v>48850.62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1361.5</v>
      </c>
      <c r="F30" s="36">
        <f t="shared" si="0"/>
        <v>24997.140000000003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1361.5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0.4</v>
      </c>
      <c r="E32" s="35">
        <f t="shared" si="1"/>
        <v>1361.5</v>
      </c>
      <c r="F32" s="36">
        <f t="shared" si="0"/>
        <v>6535.2000000000007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1361.5</v>
      </c>
      <c r="F33" s="36">
        <f t="shared" si="0"/>
        <v>2123.94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1361.5</v>
      </c>
      <c r="F34" s="36">
        <f t="shared" si="0"/>
        <v>4411.26</v>
      </c>
    </row>
    <row r="35" spans="1:6" ht="18.75" x14ac:dyDescent="0.3">
      <c r="A35" s="22"/>
      <c r="B35" s="18" t="s">
        <v>96</v>
      </c>
      <c r="C35" s="1" t="s">
        <v>10</v>
      </c>
      <c r="D35" s="31"/>
      <c r="E35" s="35">
        <f t="shared" si="1"/>
        <v>1361.5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1361.5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/>
      <c r="E37" s="35">
        <f t="shared" si="1"/>
        <v>1361.5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1361.5</v>
      </c>
      <c r="F38" s="36">
        <f t="shared" si="0"/>
        <v>21729.54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1361.5</v>
      </c>
      <c r="F39" s="36">
        <f t="shared" si="0"/>
        <v>14377.440000000002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1361.5</v>
      </c>
      <c r="F40" s="36">
        <f t="shared" si="0"/>
        <v>3104.2200000000003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1361.5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1361.5</v>
      </c>
      <c r="F42" s="36">
        <f t="shared" si="0"/>
        <v>3104.2200000000003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1361.5</v>
      </c>
      <c r="F43" s="36">
        <f t="shared" si="0"/>
        <v>1143.6600000000001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1361.5</v>
      </c>
      <c r="F44" s="36">
        <f t="shared" si="0"/>
        <v>45256.26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1361.5</v>
      </c>
      <c r="F45" s="36">
        <f t="shared" si="0"/>
        <v>56529.479999999996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1361.5</v>
      </c>
      <c r="F46" s="36">
        <f t="shared" si="0"/>
        <v>36597.120000000003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1361.5</v>
      </c>
      <c r="F47" s="36">
        <f t="shared" si="0"/>
        <v>15357.72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1361.5</v>
      </c>
      <c r="F48" s="36">
        <f t="shared" si="0"/>
        <v>4574.6400000000003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1361.5</v>
      </c>
      <c r="F49" s="36">
        <f t="shared" si="0"/>
        <v>29898.54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1361.5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1361.5</v>
      </c>
      <c r="F51" s="36">
        <f t="shared" si="0"/>
        <v>2940.84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1361.5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1361.5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1361.5</v>
      </c>
      <c r="F54" s="36">
        <f t="shared" si="0"/>
        <v>40191.479999999996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16.95</v>
      </c>
      <c r="E55" s="37"/>
      <c r="F55" s="37">
        <f t="shared" ref="F55" si="3">SUM(F28+F32+F38+F44+F45+F49+F50+F51+F53+F54)</f>
        <v>276929.09999999998</v>
      </c>
    </row>
    <row r="56" spans="1:6" ht="15.75" x14ac:dyDescent="0.25">
      <c r="A56" s="68" t="s">
        <v>27</v>
      </c>
      <c r="B56" s="69"/>
      <c r="C56" s="69"/>
      <c r="D56" s="69"/>
      <c r="E56" s="69"/>
      <c r="F56" s="70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71" t="s">
        <v>32</v>
      </c>
      <c r="B67" s="71"/>
      <c r="C67" s="71"/>
      <c r="D67" s="71"/>
      <c r="E67" s="71"/>
      <c r="F67" s="71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50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4">
        <v>31</v>
      </c>
      <c r="B70" s="56" t="s">
        <v>37</v>
      </c>
      <c r="C70" s="58" t="s">
        <v>38</v>
      </c>
      <c r="D70" s="50"/>
      <c r="E70" s="50"/>
      <c r="F70" s="58"/>
    </row>
    <row r="71" spans="1:6" ht="15.75" x14ac:dyDescent="0.25">
      <c r="A71" s="55"/>
      <c r="B71" s="57"/>
      <c r="C71" s="59"/>
      <c r="D71" s="51"/>
      <c r="E71" s="51"/>
      <c r="F71" s="59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50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4">
        <v>31</v>
      </c>
      <c r="B85" s="56" t="s">
        <v>37</v>
      </c>
      <c r="C85" s="58" t="s">
        <v>38</v>
      </c>
      <c r="D85" s="50"/>
      <c r="E85" s="50"/>
      <c r="F85" s="58"/>
    </row>
    <row r="86" spans="1:6" ht="15.75" x14ac:dyDescent="0.25">
      <c r="A86" s="55"/>
      <c r="B86" s="57"/>
      <c r="C86" s="59"/>
      <c r="D86" s="51"/>
      <c r="E86" s="51"/>
      <c r="F86" s="59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50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4">
        <v>31</v>
      </c>
      <c r="B100" s="56" t="s">
        <v>37</v>
      </c>
      <c r="C100" s="58" t="s">
        <v>38</v>
      </c>
      <c r="D100" s="50"/>
      <c r="E100" s="50"/>
      <c r="F100" s="58"/>
    </row>
    <row r="101" spans="1:6" ht="15.75" x14ac:dyDescent="0.25">
      <c r="A101" s="55"/>
      <c r="B101" s="57"/>
      <c r="C101" s="59"/>
      <c r="D101" s="51"/>
      <c r="E101" s="51"/>
      <c r="F101" s="59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50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4">
        <v>31</v>
      </c>
      <c r="B115" s="56" t="s">
        <v>37</v>
      </c>
      <c r="C115" s="58" t="s">
        <v>38</v>
      </c>
      <c r="D115" s="50"/>
      <c r="E115" s="50"/>
      <c r="F115" s="58"/>
    </row>
    <row r="116" spans="1:6" ht="15.75" x14ac:dyDescent="0.25">
      <c r="A116" s="55"/>
      <c r="B116" s="57"/>
      <c r="C116" s="59"/>
      <c r="D116" s="51"/>
      <c r="E116" s="51"/>
      <c r="F116" s="59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50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4">
        <v>31</v>
      </c>
      <c r="B130" s="56" t="s">
        <v>37</v>
      </c>
      <c r="C130" s="58" t="s">
        <v>38</v>
      </c>
      <c r="D130" s="50"/>
      <c r="E130" s="50"/>
      <c r="F130" s="58"/>
    </row>
    <row r="131" spans="1:6" ht="15.75" x14ac:dyDescent="0.25">
      <c r="A131" s="55"/>
      <c r="B131" s="57"/>
      <c r="C131" s="59"/>
      <c r="D131" s="51"/>
      <c r="E131" s="51"/>
      <c r="F131" s="59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60" t="s">
        <v>53</v>
      </c>
      <c r="B143" s="60"/>
      <c r="C143" s="60"/>
      <c r="D143" s="60"/>
      <c r="E143" s="60"/>
      <c r="F143" s="60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4" workbookViewId="0">
      <selection activeCell="A14"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60" t="s">
        <v>139</v>
      </c>
      <c r="B1" s="60"/>
      <c r="C1" s="60"/>
      <c r="D1" s="60"/>
      <c r="E1" s="60"/>
      <c r="F1" s="60"/>
      <c r="G1" s="46">
        <v>213.95</v>
      </c>
    </row>
    <row r="2" spans="1:7" x14ac:dyDescent="0.25">
      <c r="A2" s="61"/>
      <c r="B2" s="62"/>
      <c r="C2" s="62"/>
      <c r="D2" s="62"/>
      <c r="E2" s="62"/>
      <c r="F2" s="63"/>
    </row>
    <row r="3" spans="1:7" x14ac:dyDescent="0.25">
      <c r="A3" s="61"/>
      <c r="B3" s="62"/>
      <c r="C3" s="62"/>
      <c r="D3" s="62"/>
      <c r="E3" s="62"/>
      <c r="F3" s="63"/>
    </row>
    <row r="4" spans="1:7" x14ac:dyDescent="0.25">
      <c r="A4" s="61"/>
      <c r="B4" s="62"/>
      <c r="C4" s="62"/>
      <c r="D4" s="62"/>
      <c r="E4" s="62"/>
      <c r="F4" s="63"/>
    </row>
    <row r="5" spans="1:7" x14ac:dyDescent="0.25">
      <c r="A5" s="64"/>
      <c r="B5" s="65"/>
      <c r="C5" s="65"/>
      <c r="D5" s="65"/>
      <c r="E5" s="65"/>
      <c r="F5" s="66"/>
    </row>
    <row r="6" spans="1:7" ht="31.5" x14ac:dyDescent="0.25">
      <c r="A6" s="1" t="s">
        <v>0</v>
      </c>
      <c r="B6" s="52" t="s">
        <v>1</v>
      </c>
      <c r="C6" s="52" t="s">
        <v>2</v>
      </c>
      <c r="D6" s="52"/>
      <c r="E6" s="5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52" t="s">
        <v>1</v>
      </c>
      <c r="C10" s="52" t="s">
        <v>2</v>
      </c>
      <c r="D10" s="52"/>
      <c r="E10" s="52"/>
      <c r="F10" s="1" t="s">
        <v>3</v>
      </c>
    </row>
    <row r="11" spans="1:7" ht="15.75" x14ac:dyDescent="0.25">
      <c r="A11" s="67" t="s">
        <v>8</v>
      </c>
      <c r="B11" s="67"/>
      <c r="C11" s="67"/>
      <c r="D11" s="67"/>
      <c r="E11" s="67"/>
      <c r="F11" s="67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4500.76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43517.430000000008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39865.879999999997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39865.879999999997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39865.879999999997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-3651.5500000000102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8152.3100000000122</v>
      </c>
    </row>
    <row r="26" spans="1:6" ht="15.75" x14ac:dyDescent="0.25">
      <c r="A26" s="60" t="s">
        <v>124</v>
      </c>
      <c r="B26" s="60"/>
      <c r="C26" s="60"/>
      <c r="D26" s="60"/>
      <c r="E26" s="60"/>
      <c r="F26" s="60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213.95</v>
      </c>
      <c r="F28" s="36">
        <f>SUM(E28*D28*12)</f>
        <v>11604.648000000001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213.95</v>
      </c>
      <c r="F29" s="36">
        <f t="shared" ref="F29:F54" si="0">SUM(E29*D29*12)</f>
        <v>7676.5259999999998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213.95</v>
      </c>
      <c r="F30" s="36">
        <f t="shared" si="0"/>
        <v>3928.1220000000003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213.95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0.4</v>
      </c>
      <c r="E32" s="35">
        <f t="shared" si="1"/>
        <v>213.95</v>
      </c>
      <c r="F32" s="36">
        <f t="shared" si="0"/>
        <v>1026.96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213.95</v>
      </c>
      <c r="F33" s="36">
        <f t="shared" si="0"/>
        <v>333.762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213.95</v>
      </c>
      <c r="F34" s="36">
        <f t="shared" si="0"/>
        <v>693.19799999999998</v>
      </c>
    </row>
    <row r="35" spans="1:6" ht="18.75" x14ac:dyDescent="0.3">
      <c r="A35" s="22"/>
      <c r="B35" s="18" t="s">
        <v>96</v>
      </c>
      <c r="C35" s="1" t="s">
        <v>10</v>
      </c>
      <c r="D35" s="31"/>
      <c r="E35" s="35">
        <f t="shared" si="1"/>
        <v>213.95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213.95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/>
      <c r="E37" s="35">
        <f t="shared" si="1"/>
        <v>213.95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213.95</v>
      </c>
      <c r="F38" s="36">
        <f t="shared" si="0"/>
        <v>3414.6419999999998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213.95</v>
      </c>
      <c r="F39" s="36">
        <f t="shared" si="0"/>
        <v>2259.3119999999999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213.95</v>
      </c>
      <c r="F40" s="36">
        <f t="shared" si="0"/>
        <v>487.80600000000004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213.95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213.95</v>
      </c>
      <c r="F42" s="36">
        <f t="shared" si="0"/>
        <v>487.80600000000004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213.95</v>
      </c>
      <c r="F43" s="36">
        <f t="shared" si="0"/>
        <v>179.71800000000002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213.95</v>
      </c>
      <c r="F44" s="36">
        <f t="shared" si="0"/>
        <v>7111.6979999999994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213.95</v>
      </c>
      <c r="F45" s="36">
        <f t="shared" si="0"/>
        <v>8883.2039999999997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213.95</v>
      </c>
      <c r="F46" s="36">
        <f t="shared" si="0"/>
        <v>5750.9760000000006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213.95</v>
      </c>
      <c r="F47" s="36">
        <f t="shared" si="0"/>
        <v>2413.3559999999998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213.95</v>
      </c>
      <c r="F48" s="36">
        <f t="shared" si="0"/>
        <v>718.87200000000007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213.95</v>
      </c>
      <c r="F49" s="36">
        <f t="shared" si="0"/>
        <v>4698.3420000000006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213.95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213.95</v>
      </c>
      <c r="F51" s="36">
        <f t="shared" si="0"/>
        <v>462.13199999999995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213.95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213.95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213.95</v>
      </c>
      <c r="F54" s="36">
        <f t="shared" si="0"/>
        <v>6315.8040000000001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16.95</v>
      </c>
      <c r="E55" s="37"/>
      <c r="F55" s="37">
        <f t="shared" ref="F55" si="3">SUM(F28+F32+F38+F44+F45+F49+F50+F51+F53+F54)</f>
        <v>43517.430000000008</v>
      </c>
    </row>
    <row r="56" spans="1:6" ht="15.75" x14ac:dyDescent="0.25">
      <c r="A56" s="68" t="s">
        <v>27</v>
      </c>
      <c r="B56" s="69"/>
      <c r="C56" s="69"/>
      <c r="D56" s="69"/>
      <c r="E56" s="69"/>
      <c r="F56" s="70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71" t="s">
        <v>32</v>
      </c>
      <c r="B67" s="71"/>
      <c r="C67" s="71"/>
      <c r="D67" s="71"/>
      <c r="E67" s="71"/>
      <c r="F67" s="71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50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4">
        <v>31</v>
      </c>
      <c r="B70" s="56" t="s">
        <v>37</v>
      </c>
      <c r="C70" s="58" t="s">
        <v>38</v>
      </c>
      <c r="D70" s="50"/>
      <c r="E70" s="50"/>
      <c r="F70" s="58"/>
    </row>
    <row r="71" spans="1:6" ht="15.75" x14ac:dyDescent="0.25">
      <c r="A71" s="55"/>
      <c r="B71" s="57"/>
      <c r="C71" s="59"/>
      <c r="D71" s="51"/>
      <c r="E71" s="51"/>
      <c r="F71" s="59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50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4">
        <v>31</v>
      </c>
      <c r="B85" s="56" t="s">
        <v>37</v>
      </c>
      <c r="C85" s="58" t="s">
        <v>38</v>
      </c>
      <c r="D85" s="50"/>
      <c r="E85" s="50"/>
      <c r="F85" s="58"/>
    </row>
    <row r="86" spans="1:6" ht="15.75" x14ac:dyDescent="0.25">
      <c r="A86" s="55"/>
      <c r="B86" s="57"/>
      <c r="C86" s="59"/>
      <c r="D86" s="51"/>
      <c r="E86" s="51"/>
      <c r="F86" s="59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50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4">
        <v>31</v>
      </c>
      <c r="B100" s="56" t="s">
        <v>37</v>
      </c>
      <c r="C100" s="58" t="s">
        <v>38</v>
      </c>
      <c r="D100" s="50"/>
      <c r="E100" s="50"/>
      <c r="F100" s="58"/>
    </row>
    <row r="101" spans="1:6" ht="15.75" x14ac:dyDescent="0.25">
      <c r="A101" s="55"/>
      <c r="B101" s="57"/>
      <c r="C101" s="59"/>
      <c r="D101" s="51"/>
      <c r="E101" s="51"/>
      <c r="F101" s="59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50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4">
        <v>31</v>
      </c>
      <c r="B115" s="56" t="s">
        <v>37</v>
      </c>
      <c r="C115" s="58" t="s">
        <v>38</v>
      </c>
      <c r="D115" s="50"/>
      <c r="E115" s="50"/>
      <c r="F115" s="58"/>
    </row>
    <row r="116" spans="1:6" ht="15.75" x14ac:dyDescent="0.25">
      <c r="A116" s="55"/>
      <c r="B116" s="57"/>
      <c r="C116" s="59"/>
      <c r="D116" s="51"/>
      <c r="E116" s="51"/>
      <c r="F116" s="59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50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4">
        <v>31</v>
      </c>
      <c r="B130" s="56" t="s">
        <v>37</v>
      </c>
      <c r="C130" s="58" t="s">
        <v>38</v>
      </c>
      <c r="D130" s="50"/>
      <c r="E130" s="50"/>
      <c r="F130" s="58"/>
    </row>
    <row r="131" spans="1:6" ht="15.75" x14ac:dyDescent="0.25">
      <c r="A131" s="55"/>
      <c r="B131" s="57"/>
      <c r="C131" s="59"/>
      <c r="D131" s="51"/>
      <c r="E131" s="51"/>
      <c r="F131" s="59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60" t="s">
        <v>53</v>
      </c>
      <c r="B143" s="60"/>
      <c r="C143" s="60"/>
      <c r="D143" s="60"/>
      <c r="E143" s="60"/>
      <c r="F143" s="60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0" workbookViewId="0">
      <selection activeCell="F18" sqref="F18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60" t="s">
        <v>140</v>
      </c>
      <c r="B1" s="60"/>
      <c r="C1" s="60"/>
      <c r="D1" s="60"/>
      <c r="E1" s="60"/>
      <c r="F1" s="60"/>
      <c r="G1" s="46">
        <v>523.6</v>
      </c>
    </row>
    <row r="2" spans="1:7" x14ac:dyDescent="0.25">
      <c r="A2" s="61"/>
      <c r="B2" s="62"/>
      <c r="C2" s="62"/>
      <c r="D2" s="62"/>
      <c r="E2" s="62"/>
      <c r="F2" s="63"/>
    </row>
    <row r="3" spans="1:7" x14ac:dyDescent="0.25">
      <c r="A3" s="61"/>
      <c r="B3" s="62"/>
      <c r="C3" s="62"/>
      <c r="D3" s="62"/>
      <c r="E3" s="62"/>
      <c r="F3" s="63"/>
    </row>
    <row r="4" spans="1:7" x14ac:dyDescent="0.25">
      <c r="A4" s="61"/>
      <c r="B4" s="62"/>
      <c r="C4" s="62"/>
      <c r="D4" s="62"/>
      <c r="E4" s="62"/>
      <c r="F4" s="63"/>
    </row>
    <row r="5" spans="1:7" x14ac:dyDescent="0.25">
      <c r="A5" s="64"/>
      <c r="B5" s="65"/>
      <c r="C5" s="65"/>
      <c r="D5" s="65"/>
      <c r="E5" s="65"/>
      <c r="F5" s="66"/>
    </row>
    <row r="6" spans="1:7" ht="31.5" x14ac:dyDescent="0.25">
      <c r="A6" s="1" t="s">
        <v>0</v>
      </c>
      <c r="B6" s="52" t="s">
        <v>1</v>
      </c>
      <c r="C6" s="52" t="s">
        <v>2</v>
      </c>
      <c r="D6" s="52"/>
      <c r="E6" s="5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52" t="s">
        <v>1</v>
      </c>
      <c r="C10" s="52" t="s">
        <v>2</v>
      </c>
      <c r="D10" s="52"/>
      <c r="E10" s="52"/>
      <c r="F10" s="1" t="s">
        <v>3</v>
      </c>
    </row>
    <row r="11" spans="1:7" ht="15.75" x14ac:dyDescent="0.25">
      <c r="A11" s="67" t="s">
        <v>8</v>
      </c>
      <c r="B11" s="67"/>
      <c r="C11" s="67"/>
      <c r="D11" s="67"/>
      <c r="E11" s="67"/>
      <c r="F11" s="67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4500.76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107254.224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88956.99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88956.99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88956.99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-18297.233999999997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22797.993999999992</v>
      </c>
    </row>
    <row r="26" spans="1:6" ht="15.75" x14ac:dyDescent="0.25">
      <c r="A26" s="60" t="s">
        <v>124</v>
      </c>
      <c r="B26" s="60"/>
      <c r="C26" s="60"/>
      <c r="D26" s="60"/>
      <c r="E26" s="60"/>
      <c r="F26" s="60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523.6</v>
      </c>
      <c r="F28" s="36">
        <f>SUM(E28*D28*12)</f>
        <v>28400.064000000006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523.6</v>
      </c>
      <c r="F29" s="36">
        <f t="shared" ref="F29:F54" si="0">SUM(E29*D29*12)</f>
        <v>18786.768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523.6</v>
      </c>
      <c r="F30" s="36">
        <f t="shared" si="0"/>
        <v>9613.2960000000003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523.6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0.52</v>
      </c>
      <c r="E32" s="35">
        <f t="shared" si="1"/>
        <v>523.6</v>
      </c>
      <c r="F32" s="36">
        <f t="shared" si="0"/>
        <v>3267.2640000000006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523.6</v>
      </c>
      <c r="F33" s="36">
        <f t="shared" si="0"/>
        <v>816.81600000000014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523.6</v>
      </c>
      <c r="F34" s="36">
        <f t="shared" si="0"/>
        <v>1696.4640000000002</v>
      </c>
    </row>
    <row r="35" spans="1:6" ht="18.75" x14ac:dyDescent="0.3">
      <c r="A35" s="22"/>
      <c r="B35" s="18" t="s">
        <v>96</v>
      </c>
      <c r="C35" s="1" t="s">
        <v>10</v>
      </c>
      <c r="D35" s="31">
        <v>0.12</v>
      </c>
      <c r="E35" s="35">
        <f t="shared" si="1"/>
        <v>523.6</v>
      </c>
      <c r="F35" s="36">
        <f t="shared" si="0"/>
        <v>753.98400000000004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523.6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/>
      <c r="E37" s="35">
        <f t="shared" si="1"/>
        <v>523.6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523.6</v>
      </c>
      <c r="F38" s="36">
        <f t="shared" si="0"/>
        <v>8356.6560000000009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523.6</v>
      </c>
      <c r="F39" s="36">
        <f t="shared" si="0"/>
        <v>5529.2160000000003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523.6</v>
      </c>
      <c r="F40" s="36">
        <f t="shared" si="0"/>
        <v>1193.808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523.6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523.6</v>
      </c>
      <c r="F42" s="36">
        <f t="shared" si="0"/>
        <v>1193.808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523.6</v>
      </c>
      <c r="F43" s="36">
        <f t="shared" si="0"/>
        <v>439.82400000000007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523.6</v>
      </c>
      <c r="F44" s="36">
        <f t="shared" si="0"/>
        <v>17404.464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523.6</v>
      </c>
      <c r="F45" s="36">
        <f t="shared" si="0"/>
        <v>21739.871999999999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523.6</v>
      </c>
      <c r="F46" s="36">
        <f t="shared" si="0"/>
        <v>14074.368000000002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523.6</v>
      </c>
      <c r="F47" s="36">
        <f t="shared" si="0"/>
        <v>5906.2079999999996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523.6</v>
      </c>
      <c r="F48" s="36">
        <f t="shared" si="0"/>
        <v>1759.2960000000003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523.6</v>
      </c>
      <c r="F49" s="36">
        <f t="shared" si="0"/>
        <v>11498.256000000001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523.6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523.6</v>
      </c>
      <c r="F51" s="36">
        <f t="shared" si="0"/>
        <v>1130.9760000000001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523.6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523.6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523.6</v>
      </c>
      <c r="F54" s="36">
        <f t="shared" si="0"/>
        <v>15456.672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17.07</v>
      </c>
      <c r="E55" s="37"/>
      <c r="F55" s="37">
        <f t="shared" ref="F55" si="3">SUM(F28+F32+F38+F44+F45+F49+F50+F51+F53+F54)</f>
        <v>107254.224</v>
      </c>
    </row>
    <row r="56" spans="1:6" ht="15.75" x14ac:dyDescent="0.25">
      <c r="A56" s="68" t="s">
        <v>27</v>
      </c>
      <c r="B56" s="69"/>
      <c r="C56" s="69"/>
      <c r="D56" s="69"/>
      <c r="E56" s="69"/>
      <c r="F56" s="70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71" t="s">
        <v>32</v>
      </c>
      <c r="B67" s="71"/>
      <c r="C67" s="71"/>
      <c r="D67" s="71"/>
      <c r="E67" s="71"/>
      <c r="F67" s="71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50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4">
        <v>31</v>
      </c>
      <c r="B70" s="56" t="s">
        <v>37</v>
      </c>
      <c r="C70" s="58" t="s">
        <v>38</v>
      </c>
      <c r="D70" s="50"/>
      <c r="E70" s="50"/>
      <c r="F70" s="58"/>
    </row>
    <row r="71" spans="1:6" ht="15.75" x14ac:dyDescent="0.25">
      <c r="A71" s="55"/>
      <c r="B71" s="57"/>
      <c r="C71" s="59"/>
      <c r="D71" s="51"/>
      <c r="E71" s="51"/>
      <c r="F71" s="59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50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4">
        <v>31</v>
      </c>
      <c r="B85" s="56" t="s">
        <v>37</v>
      </c>
      <c r="C85" s="58" t="s">
        <v>38</v>
      </c>
      <c r="D85" s="50"/>
      <c r="E85" s="50"/>
      <c r="F85" s="58"/>
    </row>
    <row r="86" spans="1:6" ht="15.75" x14ac:dyDescent="0.25">
      <c r="A86" s="55"/>
      <c r="B86" s="57"/>
      <c r="C86" s="59"/>
      <c r="D86" s="51"/>
      <c r="E86" s="51"/>
      <c r="F86" s="59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50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4">
        <v>31</v>
      </c>
      <c r="B100" s="56" t="s">
        <v>37</v>
      </c>
      <c r="C100" s="58" t="s">
        <v>38</v>
      </c>
      <c r="D100" s="50"/>
      <c r="E100" s="50"/>
      <c r="F100" s="58"/>
    </row>
    <row r="101" spans="1:6" ht="15.75" x14ac:dyDescent="0.25">
      <c r="A101" s="55"/>
      <c r="B101" s="57"/>
      <c r="C101" s="59"/>
      <c r="D101" s="51"/>
      <c r="E101" s="51"/>
      <c r="F101" s="59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50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4">
        <v>31</v>
      </c>
      <c r="B115" s="56" t="s">
        <v>37</v>
      </c>
      <c r="C115" s="58" t="s">
        <v>38</v>
      </c>
      <c r="D115" s="50"/>
      <c r="E115" s="50"/>
      <c r="F115" s="58"/>
    </row>
    <row r="116" spans="1:6" ht="15.75" x14ac:dyDescent="0.25">
      <c r="A116" s="55"/>
      <c r="B116" s="57"/>
      <c r="C116" s="59"/>
      <c r="D116" s="51"/>
      <c r="E116" s="51"/>
      <c r="F116" s="59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50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4">
        <v>31</v>
      </c>
      <c r="B130" s="56" t="s">
        <v>37</v>
      </c>
      <c r="C130" s="58" t="s">
        <v>38</v>
      </c>
      <c r="D130" s="50"/>
      <c r="E130" s="50"/>
      <c r="F130" s="58"/>
    </row>
    <row r="131" spans="1:6" ht="15.75" x14ac:dyDescent="0.25">
      <c r="A131" s="55"/>
      <c r="B131" s="57"/>
      <c r="C131" s="59"/>
      <c r="D131" s="51"/>
      <c r="E131" s="51"/>
      <c r="F131" s="59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60" t="s">
        <v>53</v>
      </c>
      <c r="B143" s="60"/>
      <c r="C143" s="60"/>
      <c r="D143" s="60"/>
      <c r="E143" s="60"/>
      <c r="F143" s="60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8" workbookViewId="0">
      <selection activeCell="A8"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60" t="s">
        <v>141</v>
      </c>
      <c r="B1" s="60"/>
      <c r="C1" s="60"/>
      <c r="D1" s="60"/>
      <c r="E1" s="60"/>
      <c r="F1" s="60"/>
      <c r="G1" s="46">
        <v>1250.5999999999999</v>
      </c>
    </row>
    <row r="2" spans="1:7" x14ac:dyDescent="0.25">
      <c r="A2" s="61"/>
      <c r="B2" s="62"/>
      <c r="C2" s="62"/>
      <c r="D2" s="62"/>
      <c r="E2" s="62"/>
      <c r="F2" s="63"/>
    </row>
    <row r="3" spans="1:7" x14ac:dyDescent="0.25">
      <c r="A3" s="61"/>
      <c r="B3" s="62"/>
      <c r="C3" s="62"/>
      <c r="D3" s="62"/>
      <c r="E3" s="62"/>
      <c r="F3" s="63"/>
    </row>
    <row r="4" spans="1:7" x14ac:dyDescent="0.25">
      <c r="A4" s="61"/>
      <c r="B4" s="62"/>
      <c r="C4" s="62"/>
      <c r="D4" s="62"/>
      <c r="E4" s="62"/>
      <c r="F4" s="63"/>
    </row>
    <row r="5" spans="1:7" x14ac:dyDescent="0.25">
      <c r="A5" s="64"/>
      <c r="B5" s="65"/>
      <c r="C5" s="65"/>
      <c r="D5" s="65"/>
      <c r="E5" s="65"/>
      <c r="F5" s="66"/>
    </row>
    <row r="6" spans="1:7" ht="31.5" x14ac:dyDescent="0.25">
      <c r="A6" s="1" t="s">
        <v>0</v>
      </c>
      <c r="B6" s="52" t="s">
        <v>1</v>
      </c>
      <c r="C6" s="52" t="s">
        <v>2</v>
      </c>
      <c r="D6" s="52"/>
      <c r="E6" s="5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52" t="s">
        <v>1</v>
      </c>
      <c r="C10" s="52" t="s">
        <v>2</v>
      </c>
      <c r="D10" s="52"/>
      <c r="E10" s="52"/>
      <c r="F10" s="1" t="s">
        <v>3</v>
      </c>
    </row>
    <row r="11" spans="1:7" ht="15.75" x14ac:dyDescent="0.25">
      <c r="A11" s="67" t="s">
        <v>8</v>
      </c>
      <c r="B11" s="67"/>
      <c r="C11" s="67"/>
      <c r="D11" s="67"/>
      <c r="E11" s="67"/>
      <c r="F11" s="67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83445.850000000006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254372.04000000004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235989.99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235989.99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235989.99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-18382.050000000047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101827.90000000002</v>
      </c>
    </row>
    <row r="26" spans="1:6" ht="15.75" x14ac:dyDescent="0.25">
      <c r="A26" s="60" t="s">
        <v>124</v>
      </c>
      <c r="B26" s="60"/>
      <c r="C26" s="60"/>
      <c r="D26" s="60"/>
      <c r="E26" s="60"/>
      <c r="F26" s="60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1250.5999999999999</v>
      </c>
      <c r="F28" s="36">
        <f>SUM(E28*D28*12)</f>
        <v>67832.544000000009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1250.5999999999999</v>
      </c>
      <c r="F29" s="36">
        <f t="shared" ref="F29:F54" si="0">SUM(E29*D29*12)</f>
        <v>44871.527999999998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1250.5999999999999</v>
      </c>
      <c r="F30" s="36">
        <f t="shared" si="0"/>
        <v>22961.016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1250.5999999999999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0.4</v>
      </c>
      <c r="E32" s="35">
        <f t="shared" si="1"/>
        <v>1250.5999999999999</v>
      </c>
      <c r="F32" s="36">
        <f t="shared" si="0"/>
        <v>6002.88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1250.5999999999999</v>
      </c>
      <c r="F33" s="36">
        <f t="shared" si="0"/>
        <v>1950.9360000000001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1250.5999999999999</v>
      </c>
      <c r="F34" s="36">
        <f t="shared" si="0"/>
        <v>4051.9439999999995</v>
      </c>
    </row>
    <row r="35" spans="1:6" ht="18.75" x14ac:dyDescent="0.3">
      <c r="A35" s="22"/>
      <c r="B35" s="18" t="s">
        <v>96</v>
      </c>
      <c r="C35" s="1" t="s">
        <v>10</v>
      </c>
      <c r="D35" s="31"/>
      <c r="E35" s="35">
        <f t="shared" si="1"/>
        <v>1250.5999999999999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1250.5999999999999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/>
      <c r="E37" s="35">
        <f t="shared" si="1"/>
        <v>1250.5999999999999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1250.5999999999999</v>
      </c>
      <c r="F38" s="36">
        <f t="shared" si="0"/>
        <v>19959.576000000001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1250.5999999999999</v>
      </c>
      <c r="F39" s="36">
        <f t="shared" si="0"/>
        <v>13206.335999999999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1250.5999999999999</v>
      </c>
      <c r="F40" s="36">
        <f t="shared" si="0"/>
        <v>2851.3679999999995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1250.5999999999999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1250.5999999999999</v>
      </c>
      <c r="F42" s="36">
        <f t="shared" si="0"/>
        <v>2851.3679999999995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1250.5999999999999</v>
      </c>
      <c r="F43" s="36">
        <f t="shared" si="0"/>
        <v>1050.5039999999999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1250.5999999999999</v>
      </c>
      <c r="F44" s="36">
        <f t="shared" si="0"/>
        <v>41569.943999999996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1250.5999999999999</v>
      </c>
      <c r="F45" s="36">
        <f t="shared" si="0"/>
        <v>51924.911999999997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1250.5999999999999</v>
      </c>
      <c r="F46" s="36">
        <f t="shared" si="0"/>
        <v>33616.127999999997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1250.5999999999999</v>
      </c>
      <c r="F47" s="36">
        <f t="shared" si="0"/>
        <v>14106.767999999998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1250.5999999999999</v>
      </c>
      <c r="F48" s="36">
        <f t="shared" si="0"/>
        <v>4202.0159999999996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1250.5999999999999</v>
      </c>
      <c r="F49" s="36">
        <f t="shared" si="0"/>
        <v>27463.175999999999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1250.5999999999999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1250.5999999999999</v>
      </c>
      <c r="F51" s="36">
        <f t="shared" si="0"/>
        <v>2701.2959999999998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1250.5999999999999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1250.5999999999999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1250.5999999999999</v>
      </c>
      <c r="F54" s="36">
        <f t="shared" si="0"/>
        <v>36917.712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16.95</v>
      </c>
      <c r="E55" s="37"/>
      <c r="F55" s="37">
        <f t="shared" ref="F55" si="3">SUM(F28+F32+F38+F44+F45+F49+F50+F51+F53+F54)</f>
        <v>254372.04000000004</v>
      </c>
    </row>
    <row r="56" spans="1:6" ht="15.75" x14ac:dyDescent="0.25">
      <c r="A56" s="68" t="s">
        <v>27</v>
      </c>
      <c r="B56" s="69"/>
      <c r="C56" s="69"/>
      <c r="D56" s="69"/>
      <c r="E56" s="69"/>
      <c r="F56" s="70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71" t="s">
        <v>32</v>
      </c>
      <c r="B67" s="71"/>
      <c r="C67" s="71"/>
      <c r="D67" s="71"/>
      <c r="E67" s="71"/>
      <c r="F67" s="71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50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4">
        <v>31</v>
      </c>
      <c r="B70" s="56" t="s">
        <v>37</v>
      </c>
      <c r="C70" s="58" t="s">
        <v>38</v>
      </c>
      <c r="D70" s="50"/>
      <c r="E70" s="50"/>
      <c r="F70" s="58"/>
    </row>
    <row r="71" spans="1:6" ht="15.75" x14ac:dyDescent="0.25">
      <c r="A71" s="55"/>
      <c r="B71" s="57"/>
      <c r="C71" s="59"/>
      <c r="D71" s="51"/>
      <c r="E71" s="51"/>
      <c r="F71" s="59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50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4">
        <v>31</v>
      </c>
      <c r="B85" s="56" t="s">
        <v>37</v>
      </c>
      <c r="C85" s="58" t="s">
        <v>38</v>
      </c>
      <c r="D85" s="50"/>
      <c r="E85" s="50"/>
      <c r="F85" s="58"/>
    </row>
    <row r="86" spans="1:6" ht="15.75" x14ac:dyDescent="0.25">
      <c r="A86" s="55"/>
      <c r="B86" s="57"/>
      <c r="C86" s="59"/>
      <c r="D86" s="51"/>
      <c r="E86" s="51"/>
      <c r="F86" s="59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50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4">
        <v>31</v>
      </c>
      <c r="B100" s="56" t="s">
        <v>37</v>
      </c>
      <c r="C100" s="58" t="s">
        <v>38</v>
      </c>
      <c r="D100" s="50"/>
      <c r="E100" s="50"/>
      <c r="F100" s="58"/>
    </row>
    <row r="101" spans="1:6" ht="15.75" x14ac:dyDescent="0.25">
      <c r="A101" s="55"/>
      <c r="B101" s="57"/>
      <c r="C101" s="59"/>
      <c r="D101" s="51"/>
      <c r="E101" s="51"/>
      <c r="F101" s="59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50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4">
        <v>31</v>
      </c>
      <c r="B115" s="56" t="s">
        <v>37</v>
      </c>
      <c r="C115" s="58" t="s">
        <v>38</v>
      </c>
      <c r="D115" s="50"/>
      <c r="E115" s="50"/>
      <c r="F115" s="58"/>
    </row>
    <row r="116" spans="1:6" ht="15.75" x14ac:dyDescent="0.25">
      <c r="A116" s="55"/>
      <c r="B116" s="57"/>
      <c r="C116" s="59"/>
      <c r="D116" s="51"/>
      <c r="E116" s="51"/>
      <c r="F116" s="59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50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4">
        <v>31</v>
      </c>
      <c r="B130" s="56" t="s">
        <v>37</v>
      </c>
      <c r="C130" s="58" t="s">
        <v>38</v>
      </c>
      <c r="D130" s="50"/>
      <c r="E130" s="50"/>
      <c r="F130" s="58"/>
    </row>
    <row r="131" spans="1:6" ht="15.75" x14ac:dyDescent="0.25">
      <c r="A131" s="55"/>
      <c r="B131" s="57"/>
      <c r="C131" s="59"/>
      <c r="D131" s="51"/>
      <c r="E131" s="51"/>
      <c r="F131" s="59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60" t="s">
        <v>53</v>
      </c>
      <c r="B143" s="60"/>
      <c r="C143" s="60"/>
      <c r="D143" s="60"/>
      <c r="E143" s="60"/>
      <c r="F143" s="60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8" workbookViewId="0">
      <selection activeCell="A8"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60" t="s">
        <v>142</v>
      </c>
      <c r="B1" s="60"/>
      <c r="C1" s="60"/>
      <c r="D1" s="60"/>
      <c r="E1" s="60"/>
      <c r="F1" s="60"/>
      <c r="G1" s="46">
        <v>1865.9</v>
      </c>
    </row>
    <row r="2" spans="1:7" x14ac:dyDescent="0.25">
      <c r="A2" s="61"/>
      <c r="B2" s="62"/>
      <c r="C2" s="62"/>
      <c r="D2" s="62"/>
      <c r="E2" s="62"/>
      <c r="F2" s="63"/>
    </row>
    <row r="3" spans="1:7" x14ac:dyDescent="0.25">
      <c r="A3" s="61"/>
      <c r="B3" s="62"/>
      <c r="C3" s="62"/>
      <c r="D3" s="62"/>
      <c r="E3" s="62"/>
      <c r="F3" s="63"/>
    </row>
    <row r="4" spans="1:7" x14ac:dyDescent="0.25">
      <c r="A4" s="61"/>
      <c r="B4" s="62"/>
      <c r="C4" s="62"/>
      <c r="D4" s="62"/>
      <c r="E4" s="62"/>
      <c r="F4" s="63"/>
    </row>
    <row r="5" spans="1:7" x14ac:dyDescent="0.25">
      <c r="A5" s="64"/>
      <c r="B5" s="65"/>
      <c r="C5" s="65"/>
      <c r="D5" s="65"/>
      <c r="E5" s="65"/>
      <c r="F5" s="66"/>
    </row>
    <row r="6" spans="1:7" ht="31.5" x14ac:dyDescent="0.25">
      <c r="A6" s="1" t="s">
        <v>0</v>
      </c>
      <c r="B6" s="52" t="s">
        <v>1</v>
      </c>
      <c r="C6" s="52" t="s">
        <v>2</v>
      </c>
      <c r="D6" s="52"/>
      <c r="E6" s="5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52" t="s">
        <v>1</v>
      </c>
      <c r="C10" s="52" t="s">
        <v>2</v>
      </c>
      <c r="D10" s="52"/>
      <c r="E10" s="52"/>
      <c r="F10" s="1" t="s">
        <v>3</v>
      </c>
    </row>
    <row r="11" spans="1:7" ht="15.75" x14ac:dyDescent="0.25">
      <c r="A11" s="67" t="s">
        <v>8</v>
      </c>
      <c r="B11" s="67"/>
      <c r="C11" s="67"/>
      <c r="D11" s="67"/>
      <c r="E11" s="67"/>
      <c r="F11" s="67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58074.400000000001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387808.65600000002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352896.85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352896.85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352896.85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-34911.806000000041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92986.206000000064</v>
      </c>
    </row>
    <row r="26" spans="1:6" ht="15.75" x14ac:dyDescent="0.25">
      <c r="A26" s="60" t="s">
        <v>124</v>
      </c>
      <c r="B26" s="60"/>
      <c r="C26" s="60"/>
      <c r="D26" s="60"/>
      <c r="E26" s="60"/>
      <c r="F26" s="60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1865.9</v>
      </c>
      <c r="F28" s="36">
        <f>SUM(E28*D28*12)</f>
        <v>101206.416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1865.9</v>
      </c>
      <c r="F29" s="36">
        <f t="shared" ref="F29:F54" si="0">SUM(E29*D29*12)</f>
        <v>66948.492000000013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1865.9</v>
      </c>
      <c r="F30" s="36">
        <f t="shared" si="0"/>
        <v>34257.923999999999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1865.9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0.77</v>
      </c>
      <c r="E32" s="35">
        <f t="shared" si="1"/>
        <v>1865.9</v>
      </c>
      <c r="F32" s="36">
        <f t="shared" si="0"/>
        <v>17240.916000000001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1865.9</v>
      </c>
      <c r="F33" s="36">
        <f t="shared" si="0"/>
        <v>2910.8040000000001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1865.9</v>
      </c>
      <c r="F34" s="36">
        <f t="shared" si="0"/>
        <v>6045.5160000000005</v>
      </c>
    </row>
    <row r="35" spans="1:6" ht="18.75" x14ac:dyDescent="0.3">
      <c r="A35" s="22"/>
      <c r="B35" s="18" t="s">
        <v>96</v>
      </c>
      <c r="C35" s="1" t="s">
        <v>10</v>
      </c>
      <c r="D35" s="31">
        <v>0.12</v>
      </c>
      <c r="E35" s="35">
        <f t="shared" si="1"/>
        <v>1865.9</v>
      </c>
      <c r="F35" s="36">
        <f t="shared" si="0"/>
        <v>2686.8960000000002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1865.9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0.25</v>
      </c>
      <c r="E37" s="35">
        <f t="shared" si="1"/>
        <v>1865.9</v>
      </c>
      <c r="F37" s="36">
        <f t="shared" si="0"/>
        <v>5597.7000000000007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1865.9</v>
      </c>
      <c r="F38" s="36">
        <f t="shared" si="0"/>
        <v>29779.764000000003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1865.9</v>
      </c>
      <c r="F39" s="36">
        <f t="shared" si="0"/>
        <v>19703.904000000002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1865.9</v>
      </c>
      <c r="F40" s="36">
        <f t="shared" si="0"/>
        <v>4254.2520000000004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1865.9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1865.9</v>
      </c>
      <c r="F42" s="36">
        <f t="shared" si="0"/>
        <v>4254.2520000000004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1865.9</v>
      </c>
      <c r="F43" s="36">
        <f t="shared" si="0"/>
        <v>1567.3560000000002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1865.9</v>
      </c>
      <c r="F44" s="36">
        <f t="shared" si="0"/>
        <v>62022.516000000003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1865.9</v>
      </c>
      <c r="F45" s="36">
        <f t="shared" si="0"/>
        <v>77472.168000000005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1865.9</v>
      </c>
      <c r="F46" s="36">
        <f t="shared" si="0"/>
        <v>50155.392000000007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1865.9</v>
      </c>
      <c r="F47" s="36">
        <f t="shared" si="0"/>
        <v>21047.351999999999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1865.9</v>
      </c>
      <c r="F48" s="36">
        <f t="shared" si="0"/>
        <v>6269.4240000000009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1865.9</v>
      </c>
      <c r="F49" s="36">
        <f t="shared" si="0"/>
        <v>40975.164000000004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1865.9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1865.9</v>
      </c>
      <c r="F51" s="36">
        <f t="shared" si="0"/>
        <v>4030.3440000000001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1865.9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1865.9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1865.9</v>
      </c>
      <c r="F54" s="36">
        <f t="shared" si="0"/>
        <v>55081.368000000002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17.32</v>
      </c>
      <c r="E55" s="37"/>
      <c r="F55" s="37">
        <f t="shared" ref="F55" si="3">SUM(F28+F32+F38+F44+F45+F49+F50+F51+F53+F54)</f>
        <v>387808.65600000002</v>
      </c>
    </row>
    <row r="56" spans="1:6" ht="15.75" x14ac:dyDescent="0.25">
      <c r="A56" s="68" t="s">
        <v>27</v>
      </c>
      <c r="B56" s="69"/>
      <c r="C56" s="69"/>
      <c r="D56" s="69"/>
      <c r="E56" s="69"/>
      <c r="F56" s="70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71" t="s">
        <v>32</v>
      </c>
      <c r="B67" s="71"/>
      <c r="C67" s="71"/>
      <c r="D67" s="71"/>
      <c r="E67" s="71"/>
      <c r="F67" s="71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50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4">
        <v>31</v>
      </c>
      <c r="B70" s="56" t="s">
        <v>37</v>
      </c>
      <c r="C70" s="58" t="s">
        <v>38</v>
      </c>
      <c r="D70" s="50"/>
      <c r="E70" s="50"/>
      <c r="F70" s="58"/>
    </row>
    <row r="71" spans="1:6" ht="15.75" x14ac:dyDescent="0.25">
      <c r="A71" s="55"/>
      <c r="B71" s="57"/>
      <c r="C71" s="59"/>
      <c r="D71" s="51"/>
      <c r="E71" s="51"/>
      <c r="F71" s="59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50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4">
        <v>31</v>
      </c>
      <c r="B85" s="56" t="s">
        <v>37</v>
      </c>
      <c r="C85" s="58" t="s">
        <v>38</v>
      </c>
      <c r="D85" s="50"/>
      <c r="E85" s="50"/>
      <c r="F85" s="58"/>
    </row>
    <row r="86" spans="1:6" ht="15.75" x14ac:dyDescent="0.25">
      <c r="A86" s="55"/>
      <c r="B86" s="57"/>
      <c r="C86" s="59"/>
      <c r="D86" s="51"/>
      <c r="E86" s="51"/>
      <c r="F86" s="59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50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4">
        <v>31</v>
      </c>
      <c r="B100" s="56" t="s">
        <v>37</v>
      </c>
      <c r="C100" s="58" t="s">
        <v>38</v>
      </c>
      <c r="D100" s="50"/>
      <c r="E100" s="50"/>
      <c r="F100" s="58"/>
    </row>
    <row r="101" spans="1:6" ht="15.75" x14ac:dyDescent="0.25">
      <c r="A101" s="55"/>
      <c r="B101" s="57"/>
      <c r="C101" s="59"/>
      <c r="D101" s="51"/>
      <c r="E101" s="51"/>
      <c r="F101" s="59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50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4">
        <v>31</v>
      </c>
      <c r="B115" s="56" t="s">
        <v>37</v>
      </c>
      <c r="C115" s="58" t="s">
        <v>38</v>
      </c>
      <c r="D115" s="50"/>
      <c r="E115" s="50"/>
      <c r="F115" s="58"/>
    </row>
    <row r="116" spans="1:6" ht="15.75" x14ac:dyDescent="0.25">
      <c r="A116" s="55"/>
      <c r="B116" s="57"/>
      <c r="C116" s="59"/>
      <c r="D116" s="51"/>
      <c r="E116" s="51"/>
      <c r="F116" s="59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50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4">
        <v>31</v>
      </c>
      <c r="B130" s="56" t="s">
        <v>37</v>
      </c>
      <c r="C130" s="58" t="s">
        <v>38</v>
      </c>
      <c r="D130" s="50"/>
      <c r="E130" s="50"/>
      <c r="F130" s="58"/>
    </row>
    <row r="131" spans="1:6" ht="15.75" x14ac:dyDescent="0.25">
      <c r="A131" s="55"/>
      <c r="B131" s="57"/>
      <c r="C131" s="59"/>
      <c r="D131" s="51"/>
      <c r="E131" s="51"/>
      <c r="F131" s="59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60" t="s">
        <v>53</v>
      </c>
      <c r="B143" s="60"/>
      <c r="C143" s="60"/>
      <c r="D143" s="60"/>
      <c r="E143" s="60"/>
      <c r="F143" s="60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workbookViewId="0">
      <selection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60" t="s">
        <v>132</v>
      </c>
      <c r="B1" s="60"/>
      <c r="C1" s="60"/>
      <c r="D1" s="60"/>
      <c r="E1" s="60"/>
      <c r="F1" s="60"/>
      <c r="G1" s="46">
        <v>541.6</v>
      </c>
    </row>
    <row r="2" spans="1:7" x14ac:dyDescent="0.25">
      <c r="A2" s="61"/>
      <c r="B2" s="62"/>
      <c r="C2" s="62"/>
      <c r="D2" s="62"/>
      <c r="E2" s="62"/>
      <c r="F2" s="63"/>
    </row>
    <row r="3" spans="1:7" x14ac:dyDescent="0.25">
      <c r="A3" s="61"/>
      <c r="B3" s="62"/>
      <c r="C3" s="62"/>
      <c r="D3" s="62"/>
      <c r="E3" s="62"/>
      <c r="F3" s="63"/>
    </row>
    <row r="4" spans="1:7" x14ac:dyDescent="0.25">
      <c r="A4" s="61"/>
      <c r="B4" s="62"/>
      <c r="C4" s="62"/>
      <c r="D4" s="62"/>
      <c r="E4" s="62"/>
      <c r="F4" s="63"/>
    </row>
    <row r="5" spans="1:7" x14ac:dyDescent="0.25">
      <c r="A5" s="64"/>
      <c r="B5" s="65"/>
      <c r="C5" s="65"/>
      <c r="D5" s="65"/>
      <c r="E5" s="65"/>
      <c r="F5" s="66"/>
    </row>
    <row r="6" spans="1:7" ht="31.5" x14ac:dyDescent="0.25">
      <c r="A6" s="1" t="s">
        <v>0</v>
      </c>
      <c r="B6" s="52" t="s">
        <v>1</v>
      </c>
      <c r="C6" s="52" t="s">
        <v>2</v>
      </c>
      <c r="D6" s="52"/>
      <c r="E6" s="5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52" t="s">
        <v>1</v>
      </c>
      <c r="C10" s="52" t="s">
        <v>2</v>
      </c>
      <c r="D10" s="52"/>
      <c r="E10" s="52"/>
      <c r="F10" s="1" t="s">
        <v>3</v>
      </c>
    </row>
    <row r="11" spans="1:7" ht="15.75" x14ac:dyDescent="0.25">
      <c r="A11" s="67" t="s">
        <v>8</v>
      </c>
      <c r="B11" s="67"/>
      <c r="C11" s="67"/>
      <c r="D11" s="67"/>
      <c r="E11" s="67"/>
      <c r="F11" s="67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12636.56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110941.34400000001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79856.36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79856.36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79856.36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-31084.984000000011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43721.544000000009</v>
      </c>
    </row>
    <row r="26" spans="1:6" ht="15.75" x14ac:dyDescent="0.25">
      <c r="A26" s="60" t="s">
        <v>124</v>
      </c>
      <c r="B26" s="60"/>
      <c r="C26" s="60"/>
      <c r="D26" s="60"/>
      <c r="E26" s="60"/>
      <c r="F26" s="60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541.6</v>
      </c>
      <c r="F28" s="36">
        <f>SUM(E28*D28*12)</f>
        <v>29376.384000000002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541.6</v>
      </c>
      <c r="F29" s="36">
        <f t="shared" ref="F29:F54" si="0">SUM(E29*D29*12)</f>
        <v>19432.608000000004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541.6</v>
      </c>
      <c r="F30" s="36">
        <f t="shared" si="0"/>
        <v>9943.7759999999998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541.6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0.52</v>
      </c>
      <c r="E32" s="35">
        <f t="shared" si="1"/>
        <v>541.6</v>
      </c>
      <c r="F32" s="36">
        <f t="shared" si="0"/>
        <v>3379.5839999999998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541.6</v>
      </c>
      <c r="F33" s="36">
        <f t="shared" si="0"/>
        <v>844.89599999999996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541.6</v>
      </c>
      <c r="F34" s="36">
        <f t="shared" si="0"/>
        <v>1754.7840000000003</v>
      </c>
    </row>
    <row r="35" spans="1:6" ht="18.75" x14ac:dyDescent="0.3">
      <c r="A35" s="22"/>
      <c r="B35" s="18" t="s">
        <v>96</v>
      </c>
      <c r="C35" s="1" t="s">
        <v>10</v>
      </c>
      <c r="D35" s="31">
        <v>0.12</v>
      </c>
      <c r="E35" s="35">
        <f t="shared" si="1"/>
        <v>541.6</v>
      </c>
      <c r="F35" s="36">
        <f t="shared" si="0"/>
        <v>779.904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541.6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/>
      <c r="E37" s="35">
        <f t="shared" si="1"/>
        <v>541.6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541.6</v>
      </c>
      <c r="F38" s="36">
        <f t="shared" si="0"/>
        <v>8643.9360000000015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541.6</v>
      </c>
      <c r="F39" s="36">
        <f t="shared" si="0"/>
        <v>5719.2960000000003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541.6</v>
      </c>
      <c r="F40" s="36">
        <f t="shared" si="0"/>
        <v>1234.8480000000002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541.6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541.6</v>
      </c>
      <c r="F42" s="36">
        <f t="shared" si="0"/>
        <v>1234.8480000000002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541.6</v>
      </c>
      <c r="F43" s="36">
        <f t="shared" si="0"/>
        <v>454.94400000000007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541.6</v>
      </c>
      <c r="F44" s="36">
        <f t="shared" si="0"/>
        <v>18002.784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541.6</v>
      </c>
      <c r="F45" s="36">
        <f t="shared" si="0"/>
        <v>22487.232000000004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541.6</v>
      </c>
      <c r="F46" s="36">
        <f t="shared" si="0"/>
        <v>14558.208000000002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541.6</v>
      </c>
      <c r="F47" s="36">
        <f t="shared" si="0"/>
        <v>6109.2479999999996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541.6</v>
      </c>
      <c r="F48" s="36">
        <f t="shared" si="0"/>
        <v>1819.7760000000003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541.6</v>
      </c>
      <c r="F49" s="36">
        <f t="shared" si="0"/>
        <v>11893.536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541.6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541.6</v>
      </c>
      <c r="F51" s="36">
        <f t="shared" si="0"/>
        <v>1169.856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541.6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541.6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541.6</v>
      </c>
      <c r="F54" s="36">
        <f t="shared" si="0"/>
        <v>15988.031999999999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17.07</v>
      </c>
      <c r="E55" s="37"/>
      <c r="F55" s="37">
        <f t="shared" ref="F55" si="3">SUM(F28+F32+F38+F44+F45+F49+F50+F51+F53+F54)</f>
        <v>110941.34400000001</v>
      </c>
    </row>
    <row r="56" spans="1:6" ht="15.75" x14ac:dyDescent="0.25">
      <c r="A56" s="68" t="s">
        <v>27</v>
      </c>
      <c r="B56" s="69"/>
      <c r="C56" s="69"/>
      <c r="D56" s="69"/>
      <c r="E56" s="69"/>
      <c r="F56" s="70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71" t="s">
        <v>32</v>
      </c>
      <c r="B67" s="71"/>
      <c r="C67" s="71"/>
      <c r="D67" s="71"/>
      <c r="E67" s="71"/>
      <c r="F67" s="71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50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4">
        <v>31</v>
      </c>
      <c r="B70" s="56" t="s">
        <v>37</v>
      </c>
      <c r="C70" s="58" t="s">
        <v>38</v>
      </c>
      <c r="D70" s="50"/>
      <c r="E70" s="50"/>
      <c r="F70" s="58"/>
    </row>
    <row r="71" spans="1:6" ht="15.75" x14ac:dyDescent="0.25">
      <c r="A71" s="55"/>
      <c r="B71" s="57"/>
      <c r="C71" s="59"/>
      <c r="D71" s="51"/>
      <c r="E71" s="51"/>
      <c r="F71" s="59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50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4">
        <v>31</v>
      </c>
      <c r="B85" s="56" t="s">
        <v>37</v>
      </c>
      <c r="C85" s="58" t="s">
        <v>38</v>
      </c>
      <c r="D85" s="50"/>
      <c r="E85" s="50"/>
      <c r="F85" s="58"/>
    </row>
    <row r="86" spans="1:6" ht="15.75" x14ac:dyDescent="0.25">
      <c r="A86" s="55"/>
      <c r="B86" s="57"/>
      <c r="C86" s="59"/>
      <c r="D86" s="51"/>
      <c r="E86" s="51"/>
      <c r="F86" s="59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50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4">
        <v>31</v>
      </c>
      <c r="B100" s="56" t="s">
        <v>37</v>
      </c>
      <c r="C100" s="58" t="s">
        <v>38</v>
      </c>
      <c r="D100" s="50"/>
      <c r="E100" s="50"/>
      <c r="F100" s="58"/>
    </row>
    <row r="101" spans="1:6" ht="15.75" x14ac:dyDescent="0.25">
      <c r="A101" s="55"/>
      <c r="B101" s="57"/>
      <c r="C101" s="59"/>
      <c r="D101" s="51"/>
      <c r="E101" s="51"/>
      <c r="F101" s="59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50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4">
        <v>31</v>
      </c>
      <c r="B115" s="56" t="s">
        <v>37</v>
      </c>
      <c r="C115" s="58" t="s">
        <v>38</v>
      </c>
      <c r="D115" s="50"/>
      <c r="E115" s="50"/>
      <c r="F115" s="58"/>
    </row>
    <row r="116" spans="1:6" ht="15.75" x14ac:dyDescent="0.25">
      <c r="A116" s="55"/>
      <c r="B116" s="57"/>
      <c r="C116" s="59"/>
      <c r="D116" s="51"/>
      <c r="E116" s="51"/>
      <c r="F116" s="59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50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4">
        <v>31</v>
      </c>
      <c r="B130" s="56" t="s">
        <v>37</v>
      </c>
      <c r="C130" s="58" t="s">
        <v>38</v>
      </c>
      <c r="D130" s="50"/>
      <c r="E130" s="50"/>
      <c r="F130" s="58"/>
    </row>
    <row r="131" spans="1:6" ht="15.75" x14ac:dyDescent="0.25">
      <c r="A131" s="55"/>
      <c r="B131" s="57"/>
      <c r="C131" s="59"/>
      <c r="D131" s="51"/>
      <c r="E131" s="51"/>
      <c r="F131" s="59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60" t="s">
        <v>53</v>
      </c>
      <c r="B143" s="60"/>
      <c r="C143" s="60"/>
      <c r="D143" s="60"/>
      <c r="E143" s="60"/>
      <c r="F143" s="60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3" workbookViewId="0">
      <selection activeCell="A23"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60" t="s">
        <v>143</v>
      </c>
      <c r="B1" s="60"/>
      <c r="C1" s="60"/>
      <c r="D1" s="60"/>
      <c r="E1" s="60"/>
      <c r="F1" s="60"/>
      <c r="G1" s="46">
        <v>1869.4</v>
      </c>
    </row>
    <row r="2" spans="1:7" x14ac:dyDescent="0.25">
      <c r="A2" s="61"/>
      <c r="B2" s="62"/>
      <c r="C2" s="62"/>
      <c r="D2" s="62"/>
      <c r="E2" s="62"/>
      <c r="F2" s="63"/>
    </row>
    <row r="3" spans="1:7" x14ac:dyDescent="0.25">
      <c r="A3" s="61"/>
      <c r="B3" s="62"/>
      <c r="C3" s="62"/>
      <c r="D3" s="62"/>
      <c r="E3" s="62"/>
      <c r="F3" s="63"/>
    </row>
    <row r="4" spans="1:7" x14ac:dyDescent="0.25">
      <c r="A4" s="61"/>
      <c r="B4" s="62"/>
      <c r="C4" s="62"/>
      <c r="D4" s="62"/>
      <c r="E4" s="62"/>
      <c r="F4" s="63"/>
    </row>
    <row r="5" spans="1:7" x14ac:dyDescent="0.25">
      <c r="A5" s="64"/>
      <c r="B5" s="65"/>
      <c r="C5" s="65"/>
      <c r="D5" s="65"/>
      <c r="E5" s="65"/>
      <c r="F5" s="66"/>
    </row>
    <row r="6" spans="1:7" ht="31.5" x14ac:dyDescent="0.25">
      <c r="A6" s="1" t="s">
        <v>0</v>
      </c>
      <c r="B6" s="52" t="s">
        <v>1</v>
      </c>
      <c r="C6" s="52" t="s">
        <v>2</v>
      </c>
      <c r="D6" s="52"/>
      <c r="E6" s="5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52" t="s">
        <v>1</v>
      </c>
      <c r="C10" s="52" t="s">
        <v>2</v>
      </c>
      <c r="D10" s="52"/>
      <c r="E10" s="52"/>
      <c r="F10" s="1" t="s">
        <v>3</v>
      </c>
    </row>
    <row r="11" spans="1:7" ht="15.75" x14ac:dyDescent="0.25">
      <c r="A11" s="67" t="s">
        <v>8</v>
      </c>
      <c r="B11" s="67"/>
      <c r="C11" s="67"/>
      <c r="D11" s="67"/>
      <c r="E11" s="67"/>
      <c r="F11" s="67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141273.60000000001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388536.09600000008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346895.77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346895.77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346895.77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-41640.326000000059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182913.92600000009</v>
      </c>
    </row>
    <row r="26" spans="1:6" ht="15.75" x14ac:dyDescent="0.25">
      <c r="A26" s="60" t="s">
        <v>124</v>
      </c>
      <c r="B26" s="60"/>
      <c r="C26" s="60"/>
      <c r="D26" s="60"/>
      <c r="E26" s="60"/>
      <c r="F26" s="60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1869.4</v>
      </c>
      <c r="F28" s="36">
        <f>SUM(E28*D28*12)</f>
        <v>101396.25600000002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1869.4</v>
      </c>
      <c r="F29" s="36">
        <f t="shared" ref="F29:F54" si="0">SUM(E29*D29*12)</f>
        <v>67074.072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1869.4</v>
      </c>
      <c r="F30" s="36">
        <f t="shared" si="0"/>
        <v>34322.184000000001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1869.4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0.77</v>
      </c>
      <c r="E32" s="35">
        <f t="shared" si="1"/>
        <v>1869.4</v>
      </c>
      <c r="F32" s="36">
        <f t="shared" si="0"/>
        <v>17273.256000000001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1869.4</v>
      </c>
      <c r="F33" s="36">
        <f t="shared" si="0"/>
        <v>2916.2640000000001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1869.4</v>
      </c>
      <c r="F34" s="36">
        <f t="shared" si="0"/>
        <v>6056.8560000000007</v>
      </c>
    </row>
    <row r="35" spans="1:6" ht="18.75" x14ac:dyDescent="0.3">
      <c r="A35" s="22"/>
      <c r="B35" s="18" t="s">
        <v>96</v>
      </c>
      <c r="C35" s="1" t="s">
        <v>10</v>
      </c>
      <c r="D35" s="31">
        <v>0.12</v>
      </c>
      <c r="E35" s="35">
        <f t="shared" si="1"/>
        <v>1869.4</v>
      </c>
      <c r="F35" s="36">
        <f t="shared" si="0"/>
        <v>2691.9360000000001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1869.4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0.25</v>
      </c>
      <c r="E37" s="35">
        <f t="shared" si="1"/>
        <v>1869.4</v>
      </c>
      <c r="F37" s="36">
        <f t="shared" si="0"/>
        <v>5608.2000000000007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1869.4</v>
      </c>
      <c r="F38" s="36">
        <f t="shared" si="0"/>
        <v>29835.624000000003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1869.4</v>
      </c>
      <c r="F39" s="36">
        <f t="shared" si="0"/>
        <v>19740.864000000001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1869.4</v>
      </c>
      <c r="F40" s="36">
        <f t="shared" si="0"/>
        <v>4262.232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1869.4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1869.4</v>
      </c>
      <c r="F42" s="36">
        <f t="shared" si="0"/>
        <v>4262.232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1869.4</v>
      </c>
      <c r="F43" s="36">
        <f t="shared" si="0"/>
        <v>1570.2960000000003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1869.4</v>
      </c>
      <c r="F44" s="36">
        <f t="shared" si="0"/>
        <v>62138.856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1869.4</v>
      </c>
      <c r="F45" s="36">
        <f t="shared" si="0"/>
        <v>77617.487999999998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1869.4</v>
      </c>
      <c r="F46" s="36">
        <f t="shared" si="0"/>
        <v>50249.472000000009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1869.4</v>
      </c>
      <c r="F47" s="36">
        <f t="shared" si="0"/>
        <v>21086.831999999999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1869.4</v>
      </c>
      <c r="F48" s="36">
        <f t="shared" si="0"/>
        <v>6281.1840000000011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1869.4</v>
      </c>
      <c r="F49" s="36">
        <f t="shared" si="0"/>
        <v>41052.024000000005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1869.4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1869.4</v>
      </c>
      <c r="F51" s="36">
        <f t="shared" si="0"/>
        <v>4037.9040000000005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1869.4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1869.4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1869.4</v>
      </c>
      <c r="F54" s="36">
        <f t="shared" si="0"/>
        <v>55184.688000000002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17.32</v>
      </c>
      <c r="E55" s="37"/>
      <c r="F55" s="37">
        <f t="shared" ref="F55" si="3">SUM(F28+F32+F38+F44+F45+F49+F50+F51+F53+F54)</f>
        <v>388536.09600000008</v>
      </c>
    </row>
    <row r="56" spans="1:6" ht="15.75" x14ac:dyDescent="0.25">
      <c r="A56" s="68" t="s">
        <v>27</v>
      </c>
      <c r="B56" s="69"/>
      <c r="C56" s="69"/>
      <c r="D56" s="69"/>
      <c r="E56" s="69"/>
      <c r="F56" s="70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71" t="s">
        <v>32</v>
      </c>
      <c r="B67" s="71"/>
      <c r="C67" s="71"/>
      <c r="D67" s="71"/>
      <c r="E67" s="71"/>
      <c r="F67" s="71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50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4">
        <v>31</v>
      </c>
      <c r="B70" s="56" t="s">
        <v>37</v>
      </c>
      <c r="C70" s="58" t="s">
        <v>38</v>
      </c>
      <c r="D70" s="50"/>
      <c r="E70" s="50"/>
      <c r="F70" s="58"/>
    </row>
    <row r="71" spans="1:6" ht="15.75" x14ac:dyDescent="0.25">
      <c r="A71" s="55"/>
      <c r="B71" s="57"/>
      <c r="C71" s="59"/>
      <c r="D71" s="51"/>
      <c r="E71" s="51"/>
      <c r="F71" s="59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50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4">
        <v>31</v>
      </c>
      <c r="B85" s="56" t="s">
        <v>37</v>
      </c>
      <c r="C85" s="58" t="s">
        <v>38</v>
      </c>
      <c r="D85" s="50"/>
      <c r="E85" s="50"/>
      <c r="F85" s="58"/>
    </row>
    <row r="86" spans="1:6" ht="15.75" x14ac:dyDescent="0.25">
      <c r="A86" s="55"/>
      <c r="B86" s="57"/>
      <c r="C86" s="59"/>
      <c r="D86" s="51"/>
      <c r="E86" s="51"/>
      <c r="F86" s="59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50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4">
        <v>31</v>
      </c>
      <c r="B100" s="56" t="s">
        <v>37</v>
      </c>
      <c r="C100" s="58" t="s">
        <v>38</v>
      </c>
      <c r="D100" s="50"/>
      <c r="E100" s="50"/>
      <c r="F100" s="58"/>
    </row>
    <row r="101" spans="1:6" ht="15.75" x14ac:dyDescent="0.25">
      <c r="A101" s="55"/>
      <c r="B101" s="57"/>
      <c r="C101" s="59"/>
      <c r="D101" s="51"/>
      <c r="E101" s="51"/>
      <c r="F101" s="59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50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4">
        <v>31</v>
      </c>
      <c r="B115" s="56" t="s">
        <v>37</v>
      </c>
      <c r="C115" s="58" t="s">
        <v>38</v>
      </c>
      <c r="D115" s="50"/>
      <c r="E115" s="50"/>
      <c r="F115" s="58"/>
    </row>
    <row r="116" spans="1:6" ht="15.75" x14ac:dyDescent="0.25">
      <c r="A116" s="55"/>
      <c r="B116" s="57"/>
      <c r="C116" s="59"/>
      <c r="D116" s="51"/>
      <c r="E116" s="51"/>
      <c r="F116" s="59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50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4">
        <v>31</v>
      </c>
      <c r="B130" s="56" t="s">
        <v>37</v>
      </c>
      <c r="C130" s="58" t="s">
        <v>38</v>
      </c>
      <c r="D130" s="50"/>
      <c r="E130" s="50"/>
      <c r="F130" s="58"/>
    </row>
    <row r="131" spans="1:6" ht="15.75" x14ac:dyDescent="0.25">
      <c r="A131" s="55"/>
      <c r="B131" s="57"/>
      <c r="C131" s="59"/>
      <c r="D131" s="51"/>
      <c r="E131" s="51"/>
      <c r="F131" s="59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60" t="s">
        <v>53</v>
      </c>
      <c r="B143" s="60"/>
      <c r="C143" s="60"/>
      <c r="D143" s="60"/>
      <c r="E143" s="60"/>
      <c r="F143" s="60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0" workbookViewId="0">
      <selection activeCell="F24" sqref="F24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60" t="s">
        <v>144</v>
      </c>
      <c r="B1" s="60"/>
      <c r="C1" s="60"/>
      <c r="D1" s="60"/>
      <c r="E1" s="60"/>
      <c r="F1" s="60"/>
      <c r="G1" s="46">
        <v>2081.1999999999998</v>
      </c>
    </row>
    <row r="2" spans="1:7" x14ac:dyDescent="0.25">
      <c r="A2" s="61"/>
      <c r="B2" s="62"/>
      <c r="C2" s="62"/>
      <c r="D2" s="62"/>
      <c r="E2" s="62"/>
      <c r="F2" s="63"/>
    </row>
    <row r="3" spans="1:7" x14ac:dyDescent="0.25">
      <c r="A3" s="61"/>
      <c r="B3" s="62"/>
      <c r="C3" s="62"/>
      <c r="D3" s="62"/>
      <c r="E3" s="62"/>
      <c r="F3" s="63"/>
    </row>
    <row r="4" spans="1:7" x14ac:dyDescent="0.25">
      <c r="A4" s="61"/>
      <c r="B4" s="62"/>
      <c r="C4" s="62"/>
      <c r="D4" s="62"/>
      <c r="E4" s="62"/>
      <c r="F4" s="63"/>
    </row>
    <row r="5" spans="1:7" x14ac:dyDescent="0.25">
      <c r="A5" s="64"/>
      <c r="B5" s="65"/>
      <c r="C5" s="65"/>
      <c r="D5" s="65"/>
      <c r="E5" s="65"/>
      <c r="F5" s="66"/>
    </row>
    <row r="6" spans="1:7" ht="31.5" x14ac:dyDescent="0.25">
      <c r="A6" s="1" t="s">
        <v>0</v>
      </c>
      <c r="B6" s="52" t="s">
        <v>1</v>
      </c>
      <c r="C6" s="52" t="s">
        <v>2</v>
      </c>
      <c r="D6" s="52"/>
      <c r="E6" s="5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52" t="s">
        <v>1</v>
      </c>
      <c r="C10" s="52" t="s">
        <v>2</v>
      </c>
      <c r="D10" s="52"/>
      <c r="E10" s="52"/>
      <c r="F10" s="1" t="s">
        <v>3</v>
      </c>
    </row>
    <row r="11" spans="1:7" ht="15.75" x14ac:dyDescent="0.25">
      <c r="A11" s="67" t="s">
        <v>8</v>
      </c>
      <c r="B11" s="67"/>
      <c r="C11" s="67"/>
      <c r="D11" s="67"/>
      <c r="E11" s="67"/>
      <c r="F11" s="67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86936.55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432556.60799999995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401236.56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401236.56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401236.56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53">
        <f>F22-F55</f>
        <v>-31320.047999999952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118256.59799999994</v>
      </c>
    </row>
    <row r="26" spans="1:6" ht="15.75" x14ac:dyDescent="0.25">
      <c r="A26" s="60" t="s">
        <v>124</v>
      </c>
      <c r="B26" s="60"/>
      <c r="C26" s="60"/>
      <c r="D26" s="60"/>
      <c r="E26" s="60"/>
      <c r="F26" s="60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2081.1999999999998</v>
      </c>
      <c r="F28" s="36">
        <f>SUM(E28*D28*12)</f>
        <v>112884.288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2081.1999999999998</v>
      </c>
      <c r="F29" s="36">
        <f t="shared" ref="F29:F54" si="0">SUM(E29*D29*12)</f>
        <v>74673.455999999991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2081.1999999999998</v>
      </c>
      <c r="F30" s="36">
        <f t="shared" si="0"/>
        <v>38210.831999999995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2081.1999999999998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0.77</v>
      </c>
      <c r="E32" s="35">
        <f t="shared" si="1"/>
        <v>2081.1999999999998</v>
      </c>
      <c r="F32" s="36">
        <f t="shared" si="0"/>
        <v>19230.288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2081.1999999999998</v>
      </c>
      <c r="F33" s="36">
        <f t="shared" si="0"/>
        <v>3246.6719999999996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2081.1999999999998</v>
      </c>
      <c r="F34" s="36">
        <f t="shared" si="0"/>
        <v>6743.0879999999997</v>
      </c>
    </row>
    <row r="35" spans="1:6" ht="18.75" x14ac:dyDescent="0.3">
      <c r="A35" s="22"/>
      <c r="B35" s="18" t="s">
        <v>96</v>
      </c>
      <c r="C35" s="1" t="s">
        <v>10</v>
      </c>
      <c r="D35" s="31">
        <v>0.12</v>
      </c>
      <c r="E35" s="35">
        <f t="shared" si="1"/>
        <v>2081.1999999999998</v>
      </c>
      <c r="F35" s="36">
        <f t="shared" si="0"/>
        <v>2996.9279999999999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2081.1999999999998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0.25</v>
      </c>
      <c r="E37" s="35">
        <f t="shared" si="1"/>
        <v>2081.1999999999998</v>
      </c>
      <c r="F37" s="36">
        <f t="shared" si="0"/>
        <v>6243.5999999999995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2081.1999999999998</v>
      </c>
      <c r="F38" s="36">
        <f t="shared" si="0"/>
        <v>33215.952000000005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2081.1999999999998</v>
      </c>
      <c r="F39" s="36">
        <f t="shared" si="0"/>
        <v>21977.471999999998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2081.1999999999998</v>
      </c>
      <c r="F40" s="36">
        <f t="shared" si="0"/>
        <v>4745.1360000000004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2081.1999999999998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2081.1999999999998</v>
      </c>
      <c r="F42" s="36">
        <f t="shared" si="0"/>
        <v>4745.1360000000004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2081.1999999999998</v>
      </c>
      <c r="F43" s="36">
        <f t="shared" si="0"/>
        <v>1748.2080000000001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2081.1999999999998</v>
      </c>
      <c r="F44" s="36">
        <f t="shared" si="0"/>
        <v>69179.088000000003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2081.1999999999998</v>
      </c>
      <c r="F45" s="36">
        <f t="shared" si="0"/>
        <v>86411.423999999999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2081.1999999999998</v>
      </c>
      <c r="F46" s="36">
        <f t="shared" si="0"/>
        <v>55942.656000000003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2081.1999999999998</v>
      </c>
      <c r="F47" s="36">
        <f t="shared" si="0"/>
        <v>23475.935999999998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2081.1999999999998</v>
      </c>
      <c r="F48" s="36">
        <f t="shared" si="0"/>
        <v>6992.8320000000003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2081.1999999999998</v>
      </c>
      <c r="F49" s="36">
        <f t="shared" si="0"/>
        <v>45703.152000000002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2081.1999999999998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2081.1999999999998</v>
      </c>
      <c r="F51" s="36">
        <f t="shared" si="0"/>
        <v>4495.3919999999989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2081.1999999999998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2081.1999999999998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2081.1999999999998</v>
      </c>
      <c r="F54" s="36">
        <f t="shared" si="0"/>
        <v>61437.02399999999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17.32</v>
      </c>
      <c r="E55" s="37"/>
      <c r="F55" s="37">
        <f t="shared" ref="F55" si="3">SUM(F28+F32+F38+F44+F45+F49+F50+F51+F53+F54)</f>
        <v>432556.60799999995</v>
      </c>
    </row>
    <row r="56" spans="1:6" ht="15.75" x14ac:dyDescent="0.25">
      <c r="A56" s="68" t="s">
        <v>27</v>
      </c>
      <c r="B56" s="69"/>
      <c r="C56" s="69"/>
      <c r="D56" s="69"/>
      <c r="E56" s="69"/>
      <c r="F56" s="70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71" t="s">
        <v>32</v>
      </c>
      <c r="B67" s="71"/>
      <c r="C67" s="71"/>
      <c r="D67" s="71"/>
      <c r="E67" s="71"/>
      <c r="F67" s="71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50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4">
        <v>31</v>
      </c>
      <c r="B70" s="56" t="s">
        <v>37</v>
      </c>
      <c r="C70" s="58" t="s">
        <v>38</v>
      </c>
      <c r="D70" s="50"/>
      <c r="E70" s="50"/>
      <c r="F70" s="58"/>
    </row>
    <row r="71" spans="1:6" ht="15.75" x14ac:dyDescent="0.25">
      <c r="A71" s="55"/>
      <c r="B71" s="57"/>
      <c r="C71" s="59"/>
      <c r="D71" s="51"/>
      <c r="E71" s="51"/>
      <c r="F71" s="59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50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4">
        <v>31</v>
      </c>
      <c r="B85" s="56" t="s">
        <v>37</v>
      </c>
      <c r="C85" s="58" t="s">
        <v>38</v>
      </c>
      <c r="D85" s="50"/>
      <c r="E85" s="50"/>
      <c r="F85" s="58"/>
    </row>
    <row r="86" spans="1:6" ht="15.75" x14ac:dyDescent="0.25">
      <c r="A86" s="55"/>
      <c r="B86" s="57"/>
      <c r="C86" s="59"/>
      <c r="D86" s="51"/>
      <c r="E86" s="51"/>
      <c r="F86" s="59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50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4">
        <v>31</v>
      </c>
      <c r="B100" s="56" t="s">
        <v>37</v>
      </c>
      <c r="C100" s="58" t="s">
        <v>38</v>
      </c>
      <c r="D100" s="50"/>
      <c r="E100" s="50"/>
      <c r="F100" s="58"/>
    </row>
    <row r="101" spans="1:6" ht="15.75" x14ac:dyDescent="0.25">
      <c r="A101" s="55"/>
      <c r="B101" s="57"/>
      <c r="C101" s="59"/>
      <c r="D101" s="51"/>
      <c r="E101" s="51"/>
      <c r="F101" s="59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50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4">
        <v>31</v>
      </c>
      <c r="B115" s="56" t="s">
        <v>37</v>
      </c>
      <c r="C115" s="58" t="s">
        <v>38</v>
      </c>
      <c r="D115" s="50"/>
      <c r="E115" s="50"/>
      <c r="F115" s="58"/>
    </row>
    <row r="116" spans="1:6" ht="15.75" x14ac:dyDescent="0.25">
      <c r="A116" s="55"/>
      <c r="B116" s="57"/>
      <c r="C116" s="59"/>
      <c r="D116" s="51"/>
      <c r="E116" s="51"/>
      <c r="F116" s="59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50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4">
        <v>31</v>
      </c>
      <c r="B130" s="56" t="s">
        <v>37</v>
      </c>
      <c r="C130" s="58" t="s">
        <v>38</v>
      </c>
      <c r="D130" s="50"/>
      <c r="E130" s="50"/>
      <c r="F130" s="58"/>
    </row>
    <row r="131" spans="1:6" ht="15.75" x14ac:dyDescent="0.25">
      <c r="A131" s="55"/>
      <c r="B131" s="57"/>
      <c r="C131" s="59"/>
      <c r="D131" s="51"/>
      <c r="E131" s="51"/>
      <c r="F131" s="59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60" t="s">
        <v>53</v>
      </c>
      <c r="B143" s="60"/>
      <c r="C143" s="60"/>
      <c r="D143" s="60"/>
      <c r="E143" s="60"/>
      <c r="F143" s="60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40" workbookViewId="0">
      <selection activeCell="F15" sqref="F1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60" t="s">
        <v>129</v>
      </c>
      <c r="B1" s="60"/>
      <c r="C1" s="60"/>
      <c r="D1" s="60"/>
      <c r="E1" s="60"/>
      <c r="F1" s="60"/>
      <c r="G1" s="46">
        <v>507.9</v>
      </c>
    </row>
    <row r="2" spans="1:7" x14ac:dyDescent="0.25">
      <c r="A2" s="61"/>
      <c r="B2" s="62"/>
      <c r="C2" s="62"/>
      <c r="D2" s="62"/>
      <c r="E2" s="62"/>
      <c r="F2" s="63"/>
    </row>
    <row r="3" spans="1:7" x14ac:dyDescent="0.25">
      <c r="A3" s="61"/>
      <c r="B3" s="62"/>
      <c r="C3" s="62"/>
      <c r="D3" s="62"/>
      <c r="E3" s="62"/>
      <c r="F3" s="63"/>
    </row>
    <row r="4" spans="1:7" x14ac:dyDescent="0.25">
      <c r="A4" s="61"/>
      <c r="B4" s="62"/>
      <c r="C4" s="62"/>
      <c r="D4" s="62"/>
      <c r="E4" s="62"/>
      <c r="F4" s="63"/>
    </row>
    <row r="5" spans="1:7" x14ac:dyDescent="0.25">
      <c r="A5" s="64"/>
      <c r="B5" s="65"/>
      <c r="C5" s="65"/>
      <c r="D5" s="65"/>
      <c r="E5" s="65"/>
      <c r="F5" s="66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x14ac:dyDescent="0.25">
      <c r="A11" s="67" t="s">
        <v>8</v>
      </c>
      <c r="B11" s="67"/>
      <c r="C11" s="67"/>
      <c r="D11" s="67"/>
      <c r="E11" s="67"/>
      <c r="F11" s="67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12563.85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49855.463999999993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21263.360000000001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21263.360000000001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21263.360000000001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-28592.103999999992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41155.953999999991</v>
      </c>
    </row>
    <row r="26" spans="1:6" ht="15.75" x14ac:dyDescent="0.25">
      <c r="A26" s="60" t="s">
        <v>124</v>
      </c>
      <c r="B26" s="60"/>
      <c r="C26" s="60"/>
      <c r="D26" s="60"/>
      <c r="E26" s="60"/>
      <c r="F26" s="60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0</v>
      </c>
      <c r="E28" s="35">
        <f>SUM(G1)</f>
        <v>507.9</v>
      </c>
      <c r="F28" s="36">
        <f>SUM(E28*D28*12)</f>
        <v>0</v>
      </c>
    </row>
    <row r="29" spans="1:6" ht="18.75" x14ac:dyDescent="0.3">
      <c r="A29" s="3"/>
      <c r="B29" s="18" t="s">
        <v>89</v>
      </c>
      <c r="C29" s="6" t="s">
        <v>10</v>
      </c>
      <c r="D29" s="29">
        <v>0</v>
      </c>
      <c r="E29" s="35">
        <f>SUM(E28)</f>
        <v>507.9</v>
      </c>
      <c r="F29" s="36">
        <f t="shared" ref="F29:F54" si="0">SUM(E29*D29*12)</f>
        <v>0</v>
      </c>
    </row>
    <row r="30" spans="1:6" ht="18.75" x14ac:dyDescent="0.3">
      <c r="A30" s="3"/>
      <c r="B30" s="18" t="s">
        <v>90</v>
      </c>
      <c r="C30" s="6" t="s">
        <v>10</v>
      </c>
      <c r="D30" s="29">
        <v>0</v>
      </c>
      <c r="E30" s="35">
        <f t="shared" ref="E30:E54" si="1">SUM(E29)</f>
        <v>507.9</v>
      </c>
      <c r="F30" s="36">
        <f t="shared" si="0"/>
        <v>0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507.9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</v>
      </c>
      <c r="E32" s="35">
        <f t="shared" si="1"/>
        <v>507.9</v>
      </c>
      <c r="F32" s="36">
        <f t="shared" si="0"/>
        <v>0</v>
      </c>
    </row>
    <row r="33" spans="1:6" ht="18.75" x14ac:dyDescent="0.3">
      <c r="A33" s="22"/>
      <c r="B33" s="18" t="s">
        <v>94</v>
      </c>
      <c r="C33" s="6" t="s">
        <v>10</v>
      </c>
      <c r="D33" s="29">
        <v>0</v>
      </c>
      <c r="E33" s="35">
        <f t="shared" si="1"/>
        <v>507.9</v>
      </c>
      <c r="F33" s="36">
        <f t="shared" si="0"/>
        <v>0</v>
      </c>
    </row>
    <row r="34" spans="1:6" ht="18.75" x14ac:dyDescent="0.3">
      <c r="A34" s="22"/>
      <c r="B34" s="18" t="s">
        <v>95</v>
      </c>
      <c r="C34" s="6" t="s">
        <v>10</v>
      </c>
      <c r="D34" s="29">
        <v>0</v>
      </c>
      <c r="E34" s="35">
        <f t="shared" si="1"/>
        <v>507.9</v>
      </c>
      <c r="F34" s="36">
        <f t="shared" si="0"/>
        <v>0</v>
      </c>
    </row>
    <row r="35" spans="1:6" ht="18.75" x14ac:dyDescent="0.3">
      <c r="A35" s="22"/>
      <c r="B35" s="18" t="s">
        <v>96</v>
      </c>
      <c r="C35" s="1" t="s">
        <v>10</v>
      </c>
      <c r="D35" s="31">
        <v>0</v>
      </c>
      <c r="E35" s="35">
        <f t="shared" si="1"/>
        <v>507.9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507.9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</v>
      </c>
      <c r="E37" s="35">
        <f t="shared" si="1"/>
        <v>507.9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0</v>
      </c>
      <c r="E38" s="35">
        <f t="shared" si="1"/>
        <v>507.9</v>
      </c>
      <c r="F38" s="36">
        <f t="shared" si="0"/>
        <v>0</v>
      </c>
    </row>
    <row r="39" spans="1:6" ht="18.75" x14ac:dyDescent="0.3">
      <c r="A39" s="22"/>
      <c r="B39" s="18" t="s">
        <v>101</v>
      </c>
      <c r="C39" s="6" t="s">
        <v>10</v>
      </c>
      <c r="D39" s="31">
        <v>0</v>
      </c>
      <c r="E39" s="35">
        <f t="shared" si="1"/>
        <v>507.9</v>
      </c>
      <c r="F39" s="36">
        <f t="shared" si="0"/>
        <v>0</v>
      </c>
    </row>
    <row r="40" spans="1:6" ht="18.75" x14ac:dyDescent="0.3">
      <c r="A40" s="22"/>
      <c r="B40" s="18" t="s">
        <v>102</v>
      </c>
      <c r="C40" s="6" t="s">
        <v>10</v>
      </c>
      <c r="D40" s="31">
        <v>0</v>
      </c>
      <c r="E40" s="35">
        <f t="shared" si="1"/>
        <v>507.9</v>
      </c>
      <c r="F40" s="36">
        <f t="shared" si="0"/>
        <v>0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507.9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</v>
      </c>
      <c r="E42" s="35">
        <f t="shared" si="1"/>
        <v>507.9</v>
      </c>
      <c r="F42" s="36">
        <f t="shared" si="0"/>
        <v>0</v>
      </c>
    </row>
    <row r="43" spans="1:6" ht="18.75" x14ac:dyDescent="0.3">
      <c r="A43" s="22"/>
      <c r="B43" s="18" t="s">
        <v>105</v>
      </c>
      <c r="C43" s="6" t="s">
        <v>10</v>
      </c>
      <c r="D43" s="31">
        <v>0</v>
      </c>
      <c r="E43" s="35">
        <f t="shared" si="1"/>
        <v>507.9</v>
      </c>
      <c r="F43" s="36">
        <f t="shared" si="0"/>
        <v>0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507.9</v>
      </c>
      <c r="F44" s="36">
        <f t="shared" si="0"/>
        <v>16882.596000000001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0.94</v>
      </c>
      <c r="E45" s="35">
        <f t="shared" si="1"/>
        <v>507.9</v>
      </c>
      <c r="F45" s="36">
        <f t="shared" si="0"/>
        <v>5729.1119999999992</v>
      </c>
    </row>
    <row r="46" spans="1:6" ht="18.75" x14ac:dyDescent="0.3">
      <c r="A46" s="22"/>
      <c r="B46" s="18" t="s">
        <v>110</v>
      </c>
      <c r="C46" s="1" t="s">
        <v>10</v>
      </c>
      <c r="D46" s="31">
        <v>0</v>
      </c>
      <c r="E46" s="35">
        <f t="shared" si="1"/>
        <v>507.9</v>
      </c>
      <c r="F46" s="36">
        <f t="shared" si="0"/>
        <v>0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507.9</v>
      </c>
      <c r="F47" s="36">
        <f t="shared" si="0"/>
        <v>5729.1119999999992</v>
      </c>
    </row>
    <row r="48" spans="1:6" ht="18.75" x14ac:dyDescent="0.3">
      <c r="A48" s="22"/>
      <c r="B48" s="18" t="s">
        <v>112</v>
      </c>
      <c r="C48" s="1" t="s">
        <v>10</v>
      </c>
      <c r="D48" s="31">
        <v>0</v>
      </c>
      <c r="E48" s="35">
        <f t="shared" si="1"/>
        <v>507.9</v>
      </c>
      <c r="F48" s="36">
        <f t="shared" si="0"/>
        <v>0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507.9</v>
      </c>
      <c r="F49" s="36">
        <f t="shared" si="0"/>
        <v>11153.484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507.9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507.9</v>
      </c>
      <c r="F51" s="36">
        <f t="shared" si="0"/>
        <v>1097.0639999999999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507.9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507.9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507.9</v>
      </c>
      <c r="F54" s="36">
        <f t="shared" si="0"/>
        <v>14993.207999999999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8.18</v>
      </c>
      <c r="E55" s="37"/>
      <c r="F55" s="37">
        <f t="shared" ref="F55" si="3">SUM(F28+F32+F38+F44+F45+F49+F50+F51+F53+F54)</f>
        <v>49855.463999999993</v>
      </c>
    </row>
    <row r="56" spans="1:6" ht="15.75" x14ac:dyDescent="0.25">
      <c r="A56" s="68" t="s">
        <v>27</v>
      </c>
      <c r="B56" s="69"/>
      <c r="C56" s="69"/>
      <c r="D56" s="69"/>
      <c r="E56" s="69"/>
      <c r="F56" s="70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71" t="s">
        <v>32</v>
      </c>
      <c r="B67" s="71"/>
      <c r="C67" s="71"/>
      <c r="D67" s="71"/>
      <c r="E67" s="71"/>
      <c r="F67" s="71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47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4">
        <v>31</v>
      </c>
      <c r="B70" s="56" t="s">
        <v>37</v>
      </c>
      <c r="C70" s="58" t="s">
        <v>38</v>
      </c>
      <c r="D70" s="47"/>
      <c r="E70" s="47"/>
      <c r="F70" s="58"/>
    </row>
    <row r="71" spans="1:6" ht="15.75" x14ac:dyDescent="0.25">
      <c r="A71" s="55"/>
      <c r="B71" s="57"/>
      <c r="C71" s="59"/>
      <c r="D71" s="48"/>
      <c r="E71" s="48"/>
      <c r="F71" s="59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47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4">
        <v>31</v>
      </c>
      <c r="B85" s="56" t="s">
        <v>37</v>
      </c>
      <c r="C85" s="58" t="s">
        <v>38</v>
      </c>
      <c r="D85" s="47"/>
      <c r="E85" s="47"/>
      <c r="F85" s="58"/>
    </row>
    <row r="86" spans="1:6" ht="15.75" x14ac:dyDescent="0.25">
      <c r="A86" s="55"/>
      <c r="B86" s="57"/>
      <c r="C86" s="59"/>
      <c r="D86" s="48"/>
      <c r="E86" s="48"/>
      <c r="F86" s="59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47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4">
        <v>31</v>
      </c>
      <c r="B100" s="56" t="s">
        <v>37</v>
      </c>
      <c r="C100" s="58" t="s">
        <v>38</v>
      </c>
      <c r="D100" s="47"/>
      <c r="E100" s="47"/>
      <c r="F100" s="58"/>
    </row>
    <row r="101" spans="1:6" ht="15.75" x14ac:dyDescent="0.25">
      <c r="A101" s="55"/>
      <c r="B101" s="57"/>
      <c r="C101" s="59"/>
      <c r="D101" s="48"/>
      <c r="E101" s="48"/>
      <c r="F101" s="59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47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4">
        <v>31</v>
      </c>
      <c r="B115" s="56" t="s">
        <v>37</v>
      </c>
      <c r="C115" s="58" t="s">
        <v>38</v>
      </c>
      <c r="D115" s="47"/>
      <c r="E115" s="47"/>
      <c r="F115" s="58"/>
    </row>
    <row r="116" spans="1:6" ht="15.75" x14ac:dyDescent="0.25">
      <c r="A116" s="55"/>
      <c r="B116" s="57"/>
      <c r="C116" s="59"/>
      <c r="D116" s="48"/>
      <c r="E116" s="48"/>
      <c r="F116" s="59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47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4">
        <v>31</v>
      </c>
      <c r="B130" s="56" t="s">
        <v>37</v>
      </c>
      <c r="C130" s="58" t="s">
        <v>38</v>
      </c>
      <c r="D130" s="47"/>
      <c r="E130" s="47"/>
      <c r="F130" s="58"/>
    </row>
    <row r="131" spans="1:6" ht="15.75" x14ac:dyDescent="0.25">
      <c r="A131" s="55"/>
      <c r="B131" s="57"/>
      <c r="C131" s="59"/>
      <c r="D131" s="48"/>
      <c r="E131" s="48"/>
      <c r="F131" s="59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60" t="s">
        <v>53</v>
      </c>
      <c r="B143" s="60"/>
      <c r="C143" s="60"/>
      <c r="D143" s="60"/>
      <c r="E143" s="60"/>
      <c r="F143" s="60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workbookViewId="0">
      <selection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60" t="s">
        <v>125</v>
      </c>
      <c r="B1" s="60"/>
      <c r="C1" s="60"/>
      <c r="D1" s="60"/>
      <c r="E1" s="60"/>
      <c r="F1" s="60"/>
      <c r="G1" s="46">
        <v>506.4</v>
      </c>
    </row>
    <row r="2" spans="1:7" x14ac:dyDescent="0.25">
      <c r="A2" s="61"/>
      <c r="B2" s="62"/>
      <c r="C2" s="62"/>
      <c r="D2" s="62"/>
      <c r="E2" s="62"/>
      <c r="F2" s="63"/>
    </row>
    <row r="3" spans="1:7" x14ac:dyDescent="0.25">
      <c r="A3" s="61"/>
      <c r="B3" s="62"/>
      <c r="C3" s="62"/>
      <c r="D3" s="62"/>
      <c r="E3" s="62"/>
      <c r="F3" s="63"/>
    </row>
    <row r="4" spans="1:7" x14ac:dyDescent="0.25">
      <c r="A4" s="61"/>
      <c r="B4" s="62"/>
      <c r="C4" s="62"/>
      <c r="D4" s="62"/>
      <c r="E4" s="62"/>
      <c r="F4" s="63"/>
    </row>
    <row r="5" spans="1:7" x14ac:dyDescent="0.25">
      <c r="A5" s="64"/>
      <c r="B5" s="65"/>
      <c r="C5" s="65"/>
      <c r="D5" s="65"/>
      <c r="E5" s="65"/>
      <c r="F5" s="66"/>
    </row>
    <row r="6" spans="1:7" ht="31.5" x14ac:dyDescent="0.25">
      <c r="A6" s="1" t="s">
        <v>0</v>
      </c>
      <c r="B6" s="42" t="s">
        <v>1</v>
      </c>
      <c r="C6" s="42" t="s">
        <v>2</v>
      </c>
      <c r="D6" s="42"/>
      <c r="E6" s="4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42" t="s">
        <v>1</v>
      </c>
      <c r="C10" s="42" t="s">
        <v>2</v>
      </c>
      <c r="D10" s="42"/>
      <c r="E10" s="42"/>
      <c r="F10" s="1" t="s">
        <v>3</v>
      </c>
    </row>
    <row r="11" spans="1:7" ht="15.75" x14ac:dyDescent="0.25">
      <c r="A11" s="67" t="s">
        <v>8</v>
      </c>
      <c r="B11" s="67"/>
      <c r="C11" s="67"/>
      <c r="D11" s="67"/>
      <c r="E11" s="67"/>
      <c r="F11" s="67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26356.25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49708.223999999995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21263.360000000001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21263.360000000001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21263.360000000001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-28444.863999999994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54801.113999999987</v>
      </c>
    </row>
    <row r="26" spans="1:6" ht="15.75" customHeight="1" x14ac:dyDescent="0.25">
      <c r="A26" s="60" t="s">
        <v>124</v>
      </c>
      <c r="B26" s="60"/>
      <c r="C26" s="60"/>
      <c r="D26" s="60"/>
      <c r="E26" s="60"/>
      <c r="F26" s="60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0</v>
      </c>
      <c r="E28" s="35">
        <f>SUM(G1)</f>
        <v>506.4</v>
      </c>
      <c r="F28" s="36">
        <f>SUM(E28*D28*12)</f>
        <v>0</v>
      </c>
    </row>
    <row r="29" spans="1:6" ht="18.75" x14ac:dyDescent="0.3">
      <c r="A29" s="3"/>
      <c r="B29" s="18" t="s">
        <v>89</v>
      </c>
      <c r="C29" s="6" t="s">
        <v>10</v>
      </c>
      <c r="D29" s="29">
        <v>0</v>
      </c>
      <c r="E29" s="35">
        <f>SUM(E28)</f>
        <v>506.4</v>
      </c>
      <c r="F29" s="36">
        <f t="shared" ref="F29:F54" si="0">SUM(E29*D29*12)</f>
        <v>0</v>
      </c>
    </row>
    <row r="30" spans="1:6" ht="18.75" x14ac:dyDescent="0.3">
      <c r="A30" s="3"/>
      <c r="B30" s="18" t="s">
        <v>90</v>
      </c>
      <c r="C30" s="6" t="s">
        <v>10</v>
      </c>
      <c r="D30" s="29">
        <v>0</v>
      </c>
      <c r="E30" s="35">
        <f t="shared" ref="E30:E54" si="1">SUM(E29)</f>
        <v>506.4</v>
      </c>
      <c r="F30" s="36">
        <f t="shared" si="0"/>
        <v>0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506.4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</v>
      </c>
      <c r="E32" s="35">
        <f t="shared" si="1"/>
        <v>506.4</v>
      </c>
      <c r="F32" s="36">
        <f t="shared" si="0"/>
        <v>0</v>
      </c>
    </row>
    <row r="33" spans="1:6" ht="18.75" x14ac:dyDescent="0.3">
      <c r="A33" s="22"/>
      <c r="B33" s="18" t="s">
        <v>94</v>
      </c>
      <c r="C33" s="6" t="s">
        <v>10</v>
      </c>
      <c r="D33" s="29">
        <v>0</v>
      </c>
      <c r="E33" s="35">
        <f t="shared" si="1"/>
        <v>506.4</v>
      </c>
      <c r="F33" s="36">
        <f t="shared" si="0"/>
        <v>0</v>
      </c>
    </row>
    <row r="34" spans="1:6" ht="18.75" x14ac:dyDescent="0.3">
      <c r="A34" s="22"/>
      <c r="B34" s="18" t="s">
        <v>95</v>
      </c>
      <c r="C34" s="6" t="s">
        <v>10</v>
      </c>
      <c r="D34" s="29">
        <v>0</v>
      </c>
      <c r="E34" s="35">
        <f t="shared" si="1"/>
        <v>506.4</v>
      </c>
      <c r="F34" s="36">
        <f t="shared" si="0"/>
        <v>0</v>
      </c>
    </row>
    <row r="35" spans="1:6" ht="18.75" x14ac:dyDescent="0.3">
      <c r="A35" s="22"/>
      <c r="B35" s="18" t="s">
        <v>96</v>
      </c>
      <c r="C35" s="1" t="s">
        <v>10</v>
      </c>
      <c r="D35" s="31">
        <v>0</v>
      </c>
      <c r="E35" s="35">
        <f t="shared" si="1"/>
        <v>506.4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506.4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</v>
      </c>
      <c r="E37" s="35">
        <f t="shared" si="1"/>
        <v>506.4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0</v>
      </c>
      <c r="E38" s="35">
        <f t="shared" si="1"/>
        <v>506.4</v>
      </c>
      <c r="F38" s="36">
        <f t="shared" si="0"/>
        <v>0</v>
      </c>
    </row>
    <row r="39" spans="1:6" ht="18.75" x14ac:dyDescent="0.3">
      <c r="A39" s="22"/>
      <c r="B39" s="18" t="s">
        <v>101</v>
      </c>
      <c r="C39" s="6" t="s">
        <v>10</v>
      </c>
      <c r="D39" s="31">
        <v>0</v>
      </c>
      <c r="E39" s="35">
        <f t="shared" si="1"/>
        <v>506.4</v>
      </c>
      <c r="F39" s="36">
        <f t="shared" si="0"/>
        <v>0</v>
      </c>
    </row>
    <row r="40" spans="1:6" ht="18.75" x14ac:dyDescent="0.3">
      <c r="A40" s="22"/>
      <c r="B40" s="18" t="s">
        <v>102</v>
      </c>
      <c r="C40" s="6" t="s">
        <v>10</v>
      </c>
      <c r="D40" s="31">
        <v>0</v>
      </c>
      <c r="E40" s="35">
        <f t="shared" si="1"/>
        <v>506.4</v>
      </c>
      <c r="F40" s="36">
        <f t="shared" si="0"/>
        <v>0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506.4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</v>
      </c>
      <c r="E42" s="35">
        <f t="shared" si="1"/>
        <v>506.4</v>
      </c>
      <c r="F42" s="36">
        <f t="shared" si="0"/>
        <v>0</v>
      </c>
    </row>
    <row r="43" spans="1:6" ht="18.75" x14ac:dyDescent="0.3">
      <c r="A43" s="22"/>
      <c r="B43" s="18" t="s">
        <v>105</v>
      </c>
      <c r="C43" s="6" t="s">
        <v>10</v>
      </c>
      <c r="D43" s="31">
        <v>0</v>
      </c>
      <c r="E43" s="35">
        <f t="shared" si="1"/>
        <v>506.4</v>
      </c>
      <c r="F43" s="36">
        <f t="shared" si="0"/>
        <v>0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506.4</v>
      </c>
      <c r="F44" s="36">
        <f t="shared" si="0"/>
        <v>16832.735999999997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0.94</v>
      </c>
      <c r="E45" s="35">
        <f t="shared" si="1"/>
        <v>506.4</v>
      </c>
      <c r="F45" s="36">
        <f t="shared" si="0"/>
        <v>5712.1919999999991</v>
      </c>
    </row>
    <row r="46" spans="1:6" ht="18.75" x14ac:dyDescent="0.3">
      <c r="A46" s="22"/>
      <c r="B46" s="18" t="s">
        <v>110</v>
      </c>
      <c r="C46" s="1" t="s">
        <v>10</v>
      </c>
      <c r="D46" s="31">
        <v>0</v>
      </c>
      <c r="E46" s="35">
        <f t="shared" si="1"/>
        <v>506.4</v>
      </c>
      <c r="F46" s="36">
        <f t="shared" si="0"/>
        <v>0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506.4</v>
      </c>
      <c r="F47" s="36">
        <f t="shared" si="0"/>
        <v>5712.1919999999991</v>
      </c>
    </row>
    <row r="48" spans="1:6" ht="18.75" x14ac:dyDescent="0.3">
      <c r="A48" s="22"/>
      <c r="B48" s="18" t="s">
        <v>112</v>
      </c>
      <c r="C48" s="1" t="s">
        <v>10</v>
      </c>
      <c r="D48" s="31">
        <v>0</v>
      </c>
      <c r="E48" s="35">
        <f t="shared" si="1"/>
        <v>506.4</v>
      </c>
      <c r="F48" s="36">
        <f t="shared" si="0"/>
        <v>0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506.4</v>
      </c>
      <c r="F49" s="36">
        <f t="shared" si="0"/>
        <v>11120.544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506.4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506.4</v>
      </c>
      <c r="F51" s="36">
        <f t="shared" si="0"/>
        <v>1093.8239999999998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506.4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506.4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506.4</v>
      </c>
      <c r="F54" s="36">
        <f t="shared" si="0"/>
        <v>14948.928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8.18</v>
      </c>
      <c r="E55" s="37"/>
      <c r="F55" s="37">
        <f t="shared" ref="F55" si="3">SUM(F28+F32+F38+F44+F45+F49+F50+F51+F53+F54)</f>
        <v>49708.223999999995</v>
      </c>
    </row>
    <row r="56" spans="1:6" ht="15.75" customHeight="1" x14ac:dyDescent="0.25">
      <c r="A56" s="68" t="s">
        <v>27</v>
      </c>
      <c r="B56" s="69"/>
      <c r="C56" s="69"/>
      <c r="D56" s="69"/>
      <c r="E56" s="69"/>
      <c r="F56" s="70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customHeight="1" x14ac:dyDescent="0.25">
      <c r="A67" s="71" t="s">
        <v>32</v>
      </c>
      <c r="B67" s="71"/>
      <c r="C67" s="71"/>
      <c r="D67" s="71"/>
      <c r="E67" s="71"/>
      <c r="F67" s="71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40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4">
        <v>31</v>
      </c>
      <c r="B70" s="56" t="s">
        <v>37</v>
      </c>
      <c r="C70" s="58" t="s">
        <v>38</v>
      </c>
      <c r="D70" s="40"/>
      <c r="E70" s="40"/>
      <c r="F70" s="58"/>
    </row>
    <row r="71" spans="1:6" ht="15.75" x14ac:dyDescent="0.25">
      <c r="A71" s="55"/>
      <c r="B71" s="57"/>
      <c r="C71" s="59"/>
      <c r="D71" s="41"/>
      <c r="E71" s="41"/>
      <c r="F71" s="59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40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4">
        <v>31</v>
      </c>
      <c r="B85" s="56" t="s">
        <v>37</v>
      </c>
      <c r="C85" s="58" t="s">
        <v>38</v>
      </c>
      <c r="D85" s="40"/>
      <c r="E85" s="40"/>
      <c r="F85" s="58"/>
    </row>
    <row r="86" spans="1:6" ht="15.75" x14ac:dyDescent="0.25">
      <c r="A86" s="55"/>
      <c r="B86" s="57"/>
      <c r="C86" s="59"/>
      <c r="D86" s="41"/>
      <c r="E86" s="41"/>
      <c r="F86" s="59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40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4">
        <v>31</v>
      </c>
      <c r="B100" s="56" t="s">
        <v>37</v>
      </c>
      <c r="C100" s="58" t="s">
        <v>38</v>
      </c>
      <c r="D100" s="40"/>
      <c r="E100" s="40"/>
      <c r="F100" s="58"/>
    </row>
    <row r="101" spans="1:6" ht="15.75" x14ac:dyDescent="0.25">
      <c r="A101" s="55"/>
      <c r="B101" s="57"/>
      <c r="C101" s="59"/>
      <c r="D101" s="41"/>
      <c r="E101" s="41"/>
      <c r="F101" s="59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40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4">
        <v>31</v>
      </c>
      <c r="B115" s="56" t="s">
        <v>37</v>
      </c>
      <c r="C115" s="58" t="s">
        <v>38</v>
      </c>
      <c r="D115" s="40"/>
      <c r="E115" s="40"/>
      <c r="F115" s="58"/>
    </row>
    <row r="116" spans="1:6" ht="15.75" x14ac:dyDescent="0.25">
      <c r="A116" s="55"/>
      <c r="B116" s="57"/>
      <c r="C116" s="59"/>
      <c r="D116" s="41"/>
      <c r="E116" s="41"/>
      <c r="F116" s="59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40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4">
        <v>31</v>
      </c>
      <c r="B130" s="56" t="s">
        <v>37</v>
      </c>
      <c r="C130" s="58" t="s">
        <v>38</v>
      </c>
      <c r="D130" s="40"/>
      <c r="E130" s="40"/>
      <c r="F130" s="58"/>
    </row>
    <row r="131" spans="1:6" ht="15.75" x14ac:dyDescent="0.25">
      <c r="A131" s="55"/>
      <c r="B131" s="57"/>
      <c r="C131" s="59"/>
      <c r="D131" s="41"/>
      <c r="E131" s="41"/>
      <c r="F131" s="59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customHeight="1" x14ac:dyDescent="0.25">
      <c r="A143" s="60" t="s">
        <v>53</v>
      </c>
      <c r="B143" s="60"/>
      <c r="C143" s="60"/>
      <c r="D143" s="60"/>
      <c r="E143" s="60"/>
      <c r="F143" s="60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41" workbookViewId="0">
      <selection activeCell="F17" sqref="F17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60" t="s">
        <v>126</v>
      </c>
      <c r="B1" s="60"/>
      <c r="C1" s="60"/>
      <c r="D1" s="60"/>
      <c r="E1" s="60"/>
      <c r="F1" s="60"/>
      <c r="G1" s="46">
        <v>521.79999999999995</v>
      </c>
    </row>
    <row r="2" spans="1:7" x14ac:dyDescent="0.25">
      <c r="A2" s="61"/>
      <c r="B2" s="62"/>
      <c r="C2" s="62"/>
      <c r="D2" s="62"/>
      <c r="E2" s="62"/>
      <c r="F2" s="63"/>
    </row>
    <row r="3" spans="1:7" x14ac:dyDescent="0.25">
      <c r="A3" s="61"/>
      <c r="B3" s="62"/>
      <c r="C3" s="62"/>
      <c r="D3" s="62"/>
      <c r="E3" s="62"/>
      <c r="F3" s="63"/>
    </row>
    <row r="4" spans="1:7" x14ac:dyDescent="0.25">
      <c r="A4" s="61"/>
      <c r="B4" s="62"/>
      <c r="C4" s="62"/>
      <c r="D4" s="62"/>
      <c r="E4" s="62"/>
      <c r="F4" s="63"/>
    </row>
    <row r="5" spans="1:7" x14ac:dyDescent="0.25">
      <c r="A5" s="64"/>
      <c r="B5" s="65"/>
      <c r="C5" s="65"/>
      <c r="D5" s="65"/>
      <c r="E5" s="65"/>
      <c r="F5" s="66"/>
    </row>
    <row r="6" spans="1:7" ht="31.5" x14ac:dyDescent="0.25">
      <c r="A6" s="1" t="s">
        <v>0</v>
      </c>
      <c r="B6" s="2" t="s">
        <v>1</v>
      </c>
      <c r="C6" s="2" t="s">
        <v>2</v>
      </c>
      <c r="D6" s="2"/>
      <c r="E6" s="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2" t="s">
        <v>1</v>
      </c>
      <c r="C10" s="2" t="s">
        <v>2</v>
      </c>
      <c r="D10" s="2"/>
      <c r="E10" s="2"/>
      <c r="F10" s="1" t="s">
        <v>3</v>
      </c>
    </row>
    <row r="11" spans="1:7" ht="15.75" x14ac:dyDescent="0.25">
      <c r="A11" s="67" t="s">
        <v>8</v>
      </c>
      <c r="B11" s="67"/>
      <c r="C11" s="67"/>
      <c r="D11" s="67"/>
      <c r="E11" s="67"/>
      <c r="F11" s="67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18635.259999999998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51219.887999999999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22362.36</v>
      </c>
    </row>
    <row r="17" spans="1:6" ht="40.5" customHeight="1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22362.36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22362.36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-28857.527999999998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47492.788</v>
      </c>
    </row>
    <row r="26" spans="1:6" ht="15.75" x14ac:dyDescent="0.25">
      <c r="A26" s="60" t="s">
        <v>124</v>
      </c>
      <c r="B26" s="60"/>
      <c r="C26" s="60"/>
      <c r="D26" s="60"/>
      <c r="E26" s="60"/>
      <c r="F26" s="60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0</v>
      </c>
      <c r="E28" s="35">
        <f>SUM(G1)</f>
        <v>521.79999999999995</v>
      </c>
      <c r="F28" s="36">
        <f>SUM(E28*D28*12)</f>
        <v>0</v>
      </c>
    </row>
    <row r="29" spans="1:6" ht="18.75" x14ac:dyDescent="0.3">
      <c r="A29" s="3"/>
      <c r="B29" s="18" t="s">
        <v>89</v>
      </c>
      <c r="C29" s="6" t="s">
        <v>10</v>
      </c>
      <c r="D29" s="29">
        <v>0</v>
      </c>
      <c r="E29" s="35">
        <f>SUM(E28)</f>
        <v>521.79999999999995</v>
      </c>
      <c r="F29" s="36">
        <f t="shared" ref="F29:F54" si="0">SUM(E29*D29*12)</f>
        <v>0</v>
      </c>
    </row>
    <row r="30" spans="1:6" ht="18.75" x14ac:dyDescent="0.3">
      <c r="A30" s="3"/>
      <c r="B30" s="18" t="s">
        <v>90</v>
      </c>
      <c r="C30" s="6" t="s">
        <v>10</v>
      </c>
      <c r="D30" s="29">
        <v>0</v>
      </c>
      <c r="E30" s="35">
        <f t="shared" ref="E30:E54" si="1">SUM(E29)</f>
        <v>521.79999999999995</v>
      </c>
      <c r="F30" s="36">
        <f t="shared" si="0"/>
        <v>0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521.79999999999995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</v>
      </c>
      <c r="E32" s="35">
        <f t="shared" si="1"/>
        <v>521.79999999999995</v>
      </c>
      <c r="F32" s="36">
        <f t="shared" si="0"/>
        <v>0</v>
      </c>
    </row>
    <row r="33" spans="1:6" ht="18.75" x14ac:dyDescent="0.3">
      <c r="A33" s="22"/>
      <c r="B33" s="18" t="s">
        <v>94</v>
      </c>
      <c r="C33" s="6" t="s">
        <v>10</v>
      </c>
      <c r="D33" s="29">
        <v>0</v>
      </c>
      <c r="E33" s="35">
        <f t="shared" si="1"/>
        <v>521.79999999999995</v>
      </c>
      <c r="F33" s="36">
        <f t="shared" si="0"/>
        <v>0</v>
      </c>
    </row>
    <row r="34" spans="1:6" ht="18.75" x14ac:dyDescent="0.3">
      <c r="A34" s="22"/>
      <c r="B34" s="18" t="s">
        <v>95</v>
      </c>
      <c r="C34" s="6" t="s">
        <v>10</v>
      </c>
      <c r="D34" s="29">
        <v>0</v>
      </c>
      <c r="E34" s="35">
        <f t="shared" si="1"/>
        <v>521.79999999999995</v>
      </c>
      <c r="F34" s="36">
        <f t="shared" si="0"/>
        <v>0</v>
      </c>
    </row>
    <row r="35" spans="1:6" ht="18.75" x14ac:dyDescent="0.3">
      <c r="A35" s="22"/>
      <c r="B35" s="18" t="s">
        <v>96</v>
      </c>
      <c r="C35" s="1" t="s">
        <v>10</v>
      </c>
      <c r="D35" s="31">
        <v>0</v>
      </c>
      <c r="E35" s="35">
        <f t="shared" si="1"/>
        <v>521.79999999999995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521.79999999999995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</v>
      </c>
      <c r="E37" s="35">
        <f t="shared" si="1"/>
        <v>521.79999999999995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0</v>
      </c>
      <c r="E38" s="35">
        <f t="shared" si="1"/>
        <v>521.79999999999995</v>
      </c>
      <c r="F38" s="36">
        <f t="shared" si="0"/>
        <v>0</v>
      </c>
    </row>
    <row r="39" spans="1:6" ht="18.75" x14ac:dyDescent="0.3">
      <c r="A39" s="22"/>
      <c r="B39" s="18" t="s">
        <v>101</v>
      </c>
      <c r="C39" s="6" t="s">
        <v>10</v>
      </c>
      <c r="D39" s="31">
        <v>0</v>
      </c>
      <c r="E39" s="35">
        <f t="shared" si="1"/>
        <v>521.79999999999995</v>
      </c>
      <c r="F39" s="36">
        <f t="shared" si="0"/>
        <v>0</v>
      </c>
    </row>
    <row r="40" spans="1:6" ht="18.75" x14ac:dyDescent="0.3">
      <c r="A40" s="22"/>
      <c r="B40" s="18" t="s">
        <v>102</v>
      </c>
      <c r="C40" s="6" t="s">
        <v>10</v>
      </c>
      <c r="D40" s="31">
        <v>0</v>
      </c>
      <c r="E40" s="35">
        <f t="shared" si="1"/>
        <v>521.79999999999995</v>
      </c>
      <c r="F40" s="36">
        <f t="shared" si="0"/>
        <v>0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521.79999999999995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</v>
      </c>
      <c r="E42" s="35">
        <f t="shared" si="1"/>
        <v>521.79999999999995</v>
      </c>
      <c r="F42" s="36">
        <f t="shared" si="0"/>
        <v>0</v>
      </c>
    </row>
    <row r="43" spans="1:6" ht="18.75" x14ac:dyDescent="0.3">
      <c r="A43" s="22"/>
      <c r="B43" s="18" t="s">
        <v>105</v>
      </c>
      <c r="C43" s="6" t="s">
        <v>10</v>
      </c>
      <c r="D43" s="31">
        <v>0</v>
      </c>
      <c r="E43" s="35">
        <f t="shared" si="1"/>
        <v>521.79999999999995</v>
      </c>
      <c r="F43" s="36">
        <f t="shared" si="0"/>
        <v>0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521.79999999999995</v>
      </c>
      <c r="F44" s="36">
        <f t="shared" si="0"/>
        <v>17344.631999999998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0.94</v>
      </c>
      <c r="E45" s="35">
        <f t="shared" si="1"/>
        <v>521.79999999999995</v>
      </c>
      <c r="F45" s="36">
        <f t="shared" si="0"/>
        <v>5885.9039999999986</v>
      </c>
    </row>
    <row r="46" spans="1:6" ht="18.75" x14ac:dyDescent="0.3">
      <c r="A46" s="22"/>
      <c r="B46" s="18" t="s">
        <v>110</v>
      </c>
      <c r="C46" s="1" t="s">
        <v>10</v>
      </c>
      <c r="D46" s="31">
        <v>0</v>
      </c>
      <c r="E46" s="35">
        <f t="shared" si="1"/>
        <v>521.79999999999995</v>
      </c>
      <c r="F46" s="36">
        <f t="shared" si="0"/>
        <v>0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521.79999999999995</v>
      </c>
      <c r="F47" s="36">
        <f t="shared" si="0"/>
        <v>5885.9039999999986</v>
      </c>
    </row>
    <row r="48" spans="1:6" ht="18.75" x14ac:dyDescent="0.3">
      <c r="A48" s="22"/>
      <c r="B48" s="18" t="s">
        <v>112</v>
      </c>
      <c r="C48" s="1" t="s">
        <v>10</v>
      </c>
      <c r="D48" s="31">
        <v>0</v>
      </c>
      <c r="E48" s="35">
        <f t="shared" si="1"/>
        <v>521.79999999999995</v>
      </c>
      <c r="F48" s="36">
        <f t="shared" si="0"/>
        <v>0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521.79999999999995</v>
      </c>
      <c r="F49" s="36">
        <f t="shared" si="0"/>
        <v>11458.727999999999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521.79999999999995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521.79999999999995</v>
      </c>
      <c r="F51" s="36">
        <f t="shared" si="0"/>
        <v>1127.088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521.79999999999995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521.79999999999995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521.79999999999995</v>
      </c>
      <c r="F54" s="36">
        <f t="shared" si="0"/>
        <v>15403.536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8.18</v>
      </c>
      <c r="E55" s="37"/>
      <c r="F55" s="37">
        <f t="shared" ref="F55" si="3">SUM(F28+F32+F38+F44+F45+F49+F50+F51+F53+F54)</f>
        <v>51219.887999999999</v>
      </c>
    </row>
    <row r="56" spans="1:6" ht="15.75" x14ac:dyDescent="0.25">
      <c r="A56" s="68" t="s">
        <v>27</v>
      </c>
      <c r="B56" s="69"/>
      <c r="C56" s="69"/>
      <c r="D56" s="69"/>
      <c r="E56" s="69"/>
      <c r="F56" s="70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71" t="s">
        <v>32</v>
      </c>
      <c r="B67" s="71"/>
      <c r="C67" s="71"/>
      <c r="D67" s="71"/>
      <c r="E67" s="71"/>
      <c r="F67" s="71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15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4">
        <v>31</v>
      </c>
      <c r="B70" s="56" t="s">
        <v>37</v>
      </c>
      <c r="C70" s="58" t="s">
        <v>38</v>
      </c>
      <c r="D70" s="15"/>
      <c r="E70" s="15"/>
      <c r="F70" s="58"/>
    </row>
    <row r="71" spans="1:6" ht="15.75" x14ac:dyDescent="0.25">
      <c r="A71" s="55"/>
      <c r="B71" s="57"/>
      <c r="C71" s="59"/>
      <c r="D71" s="26"/>
      <c r="E71" s="26"/>
      <c r="F71" s="59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15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4">
        <v>31</v>
      </c>
      <c r="B85" s="56" t="s">
        <v>37</v>
      </c>
      <c r="C85" s="58" t="s">
        <v>38</v>
      </c>
      <c r="D85" s="15"/>
      <c r="E85" s="15"/>
      <c r="F85" s="58"/>
    </row>
    <row r="86" spans="1:6" ht="15.75" x14ac:dyDescent="0.25">
      <c r="A86" s="55"/>
      <c r="B86" s="57"/>
      <c r="C86" s="59"/>
      <c r="D86" s="26"/>
      <c r="E86" s="26"/>
      <c r="F86" s="59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15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4">
        <v>31</v>
      </c>
      <c r="B100" s="56" t="s">
        <v>37</v>
      </c>
      <c r="C100" s="58" t="s">
        <v>38</v>
      </c>
      <c r="D100" s="15"/>
      <c r="E100" s="15"/>
      <c r="F100" s="58"/>
    </row>
    <row r="101" spans="1:6" ht="15.75" x14ac:dyDescent="0.25">
      <c r="A101" s="55"/>
      <c r="B101" s="57"/>
      <c r="C101" s="59"/>
      <c r="D101" s="26"/>
      <c r="E101" s="26"/>
      <c r="F101" s="59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15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4">
        <v>31</v>
      </c>
      <c r="B115" s="56" t="s">
        <v>37</v>
      </c>
      <c r="C115" s="58" t="s">
        <v>38</v>
      </c>
      <c r="D115" s="15"/>
      <c r="E115" s="15"/>
      <c r="F115" s="58"/>
    </row>
    <row r="116" spans="1:6" ht="15.75" x14ac:dyDescent="0.25">
      <c r="A116" s="55"/>
      <c r="B116" s="57"/>
      <c r="C116" s="59"/>
      <c r="D116" s="26"/>
      <c r="E116" s="26"/>
      <c r="F116" s="59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15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4">
        <v>31</v>
      </c>
      <c r="B130" s="56" t="s">
        <v>37</v>
      </c>
      <c r="C130" s="58" t="s">
        <v>38</v>
      </c>
      <c r="D130" s="15"/>
      <c r="E130" s="15"/>
      <c r="F130" s="58"/>
    </row>
    <row r="131" spans="1:6" ht="15.75" x14ac:dyDescent="0.25">
      <c r="A131" s="55"/>
      <c r="B131" s="57"/>
      <c r="C131" s="59"/>
      <c r="D131" s="26"/>
      <c r="E131" s="26"/>
      <c r="F131" s="59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60" t="s">
        <v>53</v>
      </c>
      <c r="B143" s="60"/>
      <c r="C143" s="60"/>
      <c r="D143" s="60"/>
      <c r="E143" s="60"/>
      <c r="F143" s="60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workbookViewId="0">
      <selection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60" t="s">
        <v>127</v>
      </c>
      <c r="B1" s="60"/>
      <c r="C1" s="60"/>
      <c r="D1" s="60"/>
      <c r="E1" s="60"/>
      <c r="F1" s="60"/>
      <c r="G1" s="46">
        <v>521.4</v>
      </c>
    </row>
    <row r="2" spans="1:7" x14ac:dyDescent="0.25">
      <c r="A2" s="61"/>
      <c r="B2" s="62"/>
      <c r="C2" s="62"/>
      <c r="D2" s="62"/>
      <c r="E2" s="62"/>
      <c r="F2" s="63"/>
    </row>
    <row r="3" spans="1:7" x14ac:dyDescent="0.25">
      <c r="A3" s="61"/>
      <c r="B3" s="62"/>
      <c r="C3" s="62"/>
      <c r="D3" s="62"/>
      <c r="E3" s="62"/>
      <c r="F3" s="63"/>
    </row>
    <row r="4" spans="1:7" x14ac:dyDescent="0.25">
      <c r="A4" s="61"/>
      <c r="B4" s="62"/>
      <c r="C4" s="62"/>
      <c r="D4" s="62"/>
      <c r="E4" s="62"/>
      <c r="F4" s="63"/>
    </row>
    <row r="5" spans="1:7" x14ac:dyDescent="0.25">
      <c r="A5" s="64"/>
      <c r="B5" s="65"/>
      <c r="C5" s="65"/>
      <c r="D5" s="65"/>
      <c r="E5" s="65"/>
      <c r="F5" s="66"/>
    </row>
    <row r="6" spans="1:7" ht="31.5" x14ac:dyDescent="0.25">
      <c r="A6" s="1" t="s">
        <v>0</v>
      </c>
      <c r="B6" s="2" t="s">
        <v>1</v>
      </c>
      <c r="C6" s="2" t="s">
        <v>2</v>
      </c>
      <c r="D6" s="2"/>
      <c r="E6" s="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2" t="s">
        <v>1</v>
      </c>
      <c r="C10" s="2" t="s">
        <v>2</v>
      </c>
      <c r="D10" s="2"/>
      <c r="E10" s="2"/>
      <c r="F10" s="1" t="s">
        <v>3</v>
      </c>
    </row>
    <row r="11" spans="1:7" ht="15.75" x14ac:dyDescent="0.25">
      <c r="A11" s="67" t="s">
        <v>8</v>
      </c>
      <c r="B11" s="67"/>
      <c r="C11" s="67"/>
      <c r="D11" s="67"/>
      <c r="E11" s="67"/>
      <c r="F11" s="67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26539.25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51180.623999999996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23695.360000000001</v>
      </c>
    </row>
    <row r="17" spans="1:6" ht="33.75" customHeight="1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23695.360000000001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23695.360000000001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-27485.263999999996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54024.513999999996</v>
      </c>
    </row>
    <row r="26" spans="1:6" ht="15.75" x14ac:dyDescent="0.25">
      <c r="A26" s="60" t="s">
        <v>124</v>
      </c>
      <c r="B26" s="60"/>
      <c r="C26" s="60"/>
      <c r="D26" s="60"/>
      <c r="E26" s="60"/>
      <c r="F26" s="60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0</v>
      </c>
      <c r="E28" s="35">
        <f>SUM(G1)</f>
        <v>521.4</v>
      </c>
      <c r="F28" s="36">
        <f>SUM(E28*D28*12)</f>
        <v>0</v>
      </c>
    </row>
    <row r="29" spans="1:6" ht="18.75" x14ac:dyDescent="0.3">
      <c r="A29" s="3"/>
      <c r="B29" s="18" t="s">
        <v>89</v>
      </c>
      <c r="C29" s="6" t="s">
        <v>10</v>
      </c>
      <c r="D29" s="29">
        <v>0</v>
      </c>
      <c r="E29" s="35">
        <f>SUM(E28)</f>
        <v>521.4</v>
      </c>
      <c r="F29" s="36">
        <f t="shared" ref="F29:F54" si="0">SUM(E29*D29*12)</f>
        <v>0</v>
      </c>
    </row>
    <row r="30" spans="1:6" ht="18.75" x14ac:dyDescent="0.3">
      <c r="A30" s="3"/>
      <c r="B30" s="18" t="s">
        <v>90</v>
      </c>
      <c r="C30" s="6" t="s">
        <v>10</v>
      </c>
      <c r="D30" s="29">
        <v>0</v>
      </c>
      <c r="E30" s="35">
        <f t="shared" ref="E30:E54" si="1">SUM(E29)</f>
        <v>521.4</v>
      </c>
      <c r="F30" s="36">
        <f t="shared" si="0"/>
        <v>0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521.4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</v>
      </c>
      <c r="E32" s="35">
        <f t="shared" si="1"/>
        <v>521.4</v>
      </c>
      <c r="F32" s="36">
        <f t="shared" si="0"/>
        <v>0</v>
      </c>
    </row>
    <row r="33" spans="1:6" ht="18.75" x14ac:dyDescent="0.3">
      <c r="A33" s="22"/>
      <c r="B33" s="18" t="s">
        <v>94</v>
      </c>
      <c r="C33" s="6" t="s">
        <v>10</v>
      </c>
      <c r="D33" s="29">
        <v>0</v>
      </c>
      <c r="E33" s="35">
        <f t="shared" si="1"/>
        <v>521.4</v>
      </c>
      <c r="F33" s="36">
        <f t="shared" si="0"/>
        <v>0</v>
      </c>
    </row>
    <row r="34" spans="1:6" ht="18.75" x14ac:dyDescent="0.3">
      <c r="A34" s="22"/>
      <c r="B34" s="18" t="s">
        <v>95</v>
      </c>
      <c r="C34" s="6" t="s">
        <v>10</v>
      </c>
      <c r="D34" s="29">
        <v>0</v>
      </c>
      <c r="E34" s="35">
        <f t="shared" si="1"/>
        <v>521.4</v>
      </c>
      <c r="F34" s="36">
        <f t="shared" si="0"/>
        <v>0</v>
      </c>
    </row>
    <row r="35" spans="1:6" ht="18.75" x14ac:dyDescent="0.3">
      <c r="A35" s="22"/>
      <c r="B35" s="18" t="s">
        <v>96</v>
      </c>
      <c r="C35" s="1" t="s">
        <v>10</v>
      </c>
      <c r="D35" s="31">
        <v>0</v>
      </c>
      <c r="E35" s="35">
        <f t="shared" si="1"/>
        <v>521.4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521.4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</v>
      </c>
      <c r="E37" s="35">
        <f t="shared" si="1"/>
        <v>521.4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0</v>
      </c>
      <c r="E38" s="35">
        <f t="shared" si="1"/>
        <v>521.4</v>
      </c>
      <c r="F38" s="36">
        <f t="shared" si="0"/>
        <v>0</v>
      </c>
    </row>
    <row r="39" spans="1:6" ht="18.75" x14ac:dyDescent="0.3">
      <c r="A39" s="22"/>
      <c r="B39" s="18" t="s">
        <v>101</v>
      </c>
      <c r="C39" s="6" t="s">
        <v>10</v>
      </c>
      <c r="D39" s="31">
        <v>0</v>
      </c>
      <c r="E39" s="35">
        <f t="shared" si="1"/>
        <v>521.4</v>
      </c>
      <c r="F39" s="36">
        <f t="shared" si="0"/>
        <v>0</v>
      </c>
    </row>
    <row r="40" spans="1:6" ht="18.75" x14ac:dyDescent="0.3">
      <c r="A40" s="22"/>
      <c r="B40" s="18" t="s">
        <v>102</v>
      </c>
      <c r="C40" s="6" t="s">
        <v>10</v>
      </c>
      <c r="D40" s="31">
        <v>0</v>
      </c>
      <c r="E40" s="35">
        <f t="shared" si="1"/>
        <v>521.4</v>
      </c>
      <c r="F40" s="36">
        <f t="shared" si="0"/>
        <v>0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521.4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</v>
      </c>
      <c r="E42" s="35">
        <f t="shared" si="1"/>
        <v>521.4</v>
      </c>
      <c r="F42" s="36">
        <f t="shared" si="0"/>
        <v>0</v>
      </c>
    </row>
    <row r="43" spans="1:6" ht="18.75" x14ac:dyDescent="0.3">
      <c r="A43" s="22"/>
      <c r="B43" s="18" t="s">
        <v>105</v>
      </c>
      <c r="C43" s="6" t="s">
        <v>10</v>
      </c>
      <c r="D43" s="31">
        <v>0</v>
      </c>
      <c r="E43" s="35">
        <f t="shared" si="1"/>
        <v>521.4</v>
      </c>
      <c r="F43" s="36">
        <f t="shared" si="0"/>
        <v>0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521.4</v>
      </c>
      <c r="F44" s="36">
        <f t="shared" si="0"/>
        <v>17331.335999999999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0.94</v>
      </c>
      <c r="E45" s="35">
        <f t="shared" si="1"/>
        <v>521.4</v>
      </c>
      <c r="F45" s="36">
        <f t="shared" si="0"/>
        <v>5881.3919999999989</v>
      </c>
    </row>
    <row r="46" spans="1:6" ht="18.75" x14ac:dyDescent="0.3">
      <c r="A46" s="22"/>
      <c r="B46" s="18" t="s">
        <v>110</v>
      </c>
      <c r="C46" s="1" t="s">
        <v>10</v>
      </c>
      <c r="D46" s="31">
        <v>0</v>
      </c>
      <c r="E46" s="35">
        <f t="shared" si="1"/>
        <v>521.4</v>
      </c>
      <c r="F46" s="36">
        <f t="shared" si="0"/>
        <v>0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521.4</v>
      </c>
      <c r="F47" s="36">
        <f t="shared" si="0"/>
        <v>5881.3919999999989</v>
      </c>
    </row>
    <row r="48" spans="1:6" ht="18.75" x14ac:dyDescent="0.3">
      <c r="A48" s="22"/>
      <c r="B48" s="18" t="s">
        <v>112</v>
      </c>
      <c r="C48" s="1" t="s">
        <v>10</v>
      </c>
      <c r="D48" s="31">
        <v>0</v>
      </c>
      <c r="E48" s="35">
        <f t="shared" si="1"/>
        <v>521.4</v>
      </c>
      <c r="F48" s="36">
        <f t="shared" si="0"/>
        <v>0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521.4</v>
      </c>
      <c r="F49" s="36">
        <f t="shared" si="0"/>
        <v>11449.944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521.4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521.4</v>
      </c>
      <c r="F51" s="36">
        <f t="shared" si="0"/>
        <v>1126.2239999999999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521.4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521.4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521.4</v>
      </c>
      <c r="F54" s="36">
        <f t="shared" si="0"/>
        <v>15391.727999999999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8.18</v>
      </c>
      <c r="E55" s="37"/>
      <c r="F55" s="37">
        <f t="shared" ref="F55" si="3">SUM(F28+F32+F38+F44+F45+F49+F50+F51+F53+F54)</f>
        <v>51180.623999999996</v>
      </c>
    </row>
    <row r="56" spans="1:6" ht="15.75" x14ac:dyDescent="0.25">
      <c r="A56" s="68" t="s">
        <v>27</v>
      </c>
      <c r="B56" s="69"/>
      <c r="C56" s="69"/>
      <c r="D56" s="69"/>
      <c r="E56" s="69"/>
      <c r="F56" s="70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71" t="s">
        <v>32</v>
      </c>
      <c r="B67" s="71"/>
      <c r="C67" s="71"/>
      <c r="D67" s="71"/>
      <c r="E67" s="71"/>
      <c r="F67" s="71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15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4">
        <v>31</v>
      </c>
      <c r="B70" s="56" t="s">
        <v>37</v>
      </c>
      <c r="C70" s="58" t="s">
        <v>38</v>
      </c>
      <c r="D70" s="15"/>
      <c r="E70" s="15"/>
      <c r="F70" s="58"/>
    </row>
    <row r="71" spans="1:6" ht="15.75" x14ac:dyDescent="0.25">
      <c r="A71" s="55"/>
      <c r="B71" s="57"/>
      <c r="C71" s="59"/>
      <c r="D71" s="26"/>
      <c r="E71" s="26"/>
      <c r="F71" s="59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15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4">
        <v>31</v>
      </c>
      <c r="B85" s="56" t="s">
        <v>37</v>
      </c>
      <c r="C85" s="58" t="s">
        <v>38</v>
      </c>
      <c r="D85" s="15"/>
      <c r="E85" s="15"/>
      <c r="F85" s="58"/>
    </row>
    <row r="86" spans="1:6" ht="15.75" x14ac:dyDescent="0.25">
      <c r="A86" s="55"/>
      <c r="B86" s="57"/>
      <c r="C86" s="59"/>
      <c r="D86" s="26"/>
      <c r="E86" s="26"/>
      <c r="F86" s="59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15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4">
        <v>31</v>
      </c>
      <c r="B100" s="56" t="s">
        <v>37</v>
      </c>
      <c r="C100" s="58" t="s">
        <v>38</v>
      </c>
      <c r="D100" s="15"/>
      <c r="E100" s="15"/>
      <c r="F100" s="58"/>
    </row>
    <row r="101" spans="1:6" ht="15.75" x14ac:dyDescent="0.25">
      <c r="A101" s="55"/>
      <c r="B101" s="57"/>
      <c r="C101" s="59"/>
      <c r="D101" s="26"/>
      <c r="E101" s="26"/>
      <c r="F101" s="59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15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4">
        <v>31</v>
      </c>
      <c r="B115" s="56" t="s">
        <v>37</v>
      </c>
      <c r="C115" s="58" t="s">
        <v>38</v>
      </c>
      <c r="D115" s="15"/>
      <c r="E115" s="15"/>
      <c r="F115" s="58"/>
    </row>
    <row r="116" spans="1:6" ht="15.75" x14ac:dyDescent="0.25">
      <c r="A116" s="55"/>
      <c r="B116" s="57"/>
      <c r="C116" s="59"/>
      <c r="D116" s="26"/>
      <c r="E116" s="26"/>
      <c r="F116" s="59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15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4">
        <v>31</v>
      </c>
      <c r="B130" s="56" t="s">
        <v>37</v>
      </c>
      <c r="C130" s="58" t="s">
        <v>38</v>
      </c>
      <c r="D130" s="15"/>
      <c r="E130" s="15"/>
      <c r="F130" s="58"/>
    </row>
    <row r="131" spans="1:6" ht="15.75" x14ac:dyDescent="0.25">
      <c r="A131" s="55"/>
      <c r="B131" s="57"/>
      <c r="C131" s="59"/>
      <c r="D131" s="26"/>
      <c r="E131" s="26"/>
      <c r="F131" s="59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60" t="s">
        <v>53</v>
      </c>
      <c r="B143" s="60"/>
      <c r="C143" s="60"/>
      <c r="D143" s="60"/>
      <c r="E143" s="60"/>
      <c r="F143" s="60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9" workbookViewId="0">
      <selection activeCell="A19"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60" t="s">
        <v>133</v>
      </c>
      <c r="B1" s="60"/>
      <c r="C1" s="60"/>
      <c r="D1" s="60"/>
      <c r="E1" s="60"/>
      <c r="F1" s="60"/>
      <c r="G1" s="46">
        <v>786.6</v>
      </c>
    </row>
    <row r="2" spans="1:7" x14ac:dyDescent="0.25">
      <c r="A2" s="61"/>
      <c r="B2" s="62"/>
      <c r="C2" s="62"/>
      <c r="D2" s="62"/>
      <c r="E2" s="62"/>
      <c r="F2" s="63"/>
    </row>
    <row r="3" spans="1:7" x14ac:dyDescent="0.25">
      <c r="A3" s="61"/>
      <c r="B3" s="62"/>
      <c r="C3" s="62"/>
      <c r="D3" s="62"/>
      <c r="E3" s="62"/>
      <c r="F3" s="63"/>
    </row>
    <row r="4" spans="1:7" x14ac:dyDescent="0.25">
      <c r="A4" s="61"/>
      <c r="B4" s="62"/>
      <c r="C4" s="62"/>
      <c r="D4" s="62"/>
      <c r="E4" s="62"/>
      <c r="F4" s="63"/>
    </row>
    <row r="5" spans="1:7" x14ac:dyDescent="0.25">
      <c r="A5" s="64"/>
      <c r="B5" s="65"/>
      <c r="C5" s="65"/>
      <c r="D5" s="65"/>
      <c r="E5" s="65"/>
      <c r="F5" s="66"/>
    </row>
    <row r="6" spans="1:7" ht="31.5" x14ac:dyDescent="0.25">
      <c r="A6" s="1" t="s">
        <v>0</v>
      </c>
      <c r="B6" s="52" t="s">
        <v>1</v>
      </c>
      <c r="C6" s="52" t="s">
        <v>2</v>
      </c>
      <c r="D6" s="52"/>
      <c r="E6" s="5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52" t="s">
        <v>1</v>
      </c>
      <c r="C10" s="52" t="s">
        <v>2</v>
      </c>
      <c r="D10" s="52"/>
      <c r="E10" s="52"/>
      <c r="F10" s="1" t="s">
        <v>3</v>
      </c>
    </row>
    <row r="11" spans="1:7" ht="15.75" x14ac:dyDescent="0.25">
      <c r="A11" s="67" t="s">
        <v>8</v>
      </c>
      <c r="B11" s="67"/>
      <c r="C11" s="67"/>
      <c r="D11" s="67"/>
      <c r="E11" s="67"/>
      <c r="F11" s="67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42833.56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159994.44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125623.36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125623.36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125623.36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-34371.08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77204.639999999999</v>
      </c>
    </row>
    <row r="26" spans="1:6" ht="15.75" x14ac:dyDescent="0.25">
      <c r="A26" s="60" t="s">
        <v>124</v>
      </c>
      <c r="B26" s="60"/>
      <c r="C26" s="60"/>
      <c r="D26" s="60"/>
      <c r="E26" s="60"/>
      <c r="F26" s="60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786.6</v>
      </c>
      <c r="F28" s="36">
        <f>SUM(E28*D28*12)</f>
        <v>42665.184000000001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786.6</v>
      </c>
      <c r="F29" s="36">
        <f t="shared" ref="F29:F54" si="0">SUM(E29*D29*12)</f>
        <v>28223.208000000002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786.6</v>
      </c>
      <c r="F30" s="36">
        <f t="shared" si="0"/>
        <v>14441.976000000001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786.6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0.4</v>
      </c>
      <c r="E32" s="35">
        <f t="shared" si="1"/>
        <v>786.6</v>
      </c>
      <c r="F32" s="36">
        <f t="shared" si="0"/>
        <v>3775.6800000000003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786.6</v>
      </c>
      <c r="F33" s="36">
        <f t="shared" si="0"/>
        <v>1227.096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786.6</v>
      </c>
      <c r="F34" s="36">
        <f t="shared" si="0"/>
        <v>2548.5840000000003</v>
      </c>
    </row>
    <row r="35" spans="1:6" ht="18.75" x14ac:dyDescent="0.3">
      <c r="A35" s="22"/>
      <c r="B35" s="18" t="s">
        <v>96</v>
      </c>
      <c r="C35" s="1" t="s">
        <v>10</v>
      </c>
      <c r="D35" s="31"/>
      <c r="E35" s="35">
        <f t="shared" si="1"/>
        <v>786.6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786.6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/>
      <c r="E37" s="35">
        <f t="shared" si="1"/>
        <v>786.6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786.6</v>
      </c>
      <c r="F38" s="36">
        <f t="shared" si="0"/>
        <v>12554.136000000002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786.6</v>
      </c>
      <c r="F39" s="36">
        <f t="shared" si="0"/>
        <v>8306.4959999999992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786.6</v>
      </c>
      <c r="F40" s="36">
        <f t="shared" si="0"/>
        <v>1793.4480000000001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786.6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786.6</v>
      </c>
      <c r="F42" s="36">
        <f t="shared" si="0"/>
        <v>1793.4480000000001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786.6</v>
      </c>
      <c r="F43" s="36">
        <f t="shared" si="0"/>
        <v>660.74400000000003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786.6</v>
      </c>
      <c r="F44" s="36">
        <f t="shared" si="0"/>
        <v>26146.584000000003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786.6</v>
      </c>
      <c r="F45" s="36">
        <f t="shared" si="0"/>
        <v>32659.631999999998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786.6</v>
      </c>
      <c r="F46" s="36">
        <f t="shared" si="0"/>
        <v>21143.808000000001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786.6</v>
      </c>
      <c r="F47" s="36">
        <f t="shared" si="0"/>
        <v>8872.848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786.6</v>
      </c>
      <c r="F48" s="36">
        <f t="shared" si="0"/>
        <v>2642.9760000000001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786.6</v>
      </c>
      <c r="F49" s="36">
        <f t="shared" si="0"/>
        <v>17273.736000000001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786.6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786.6</v>
      </c>
      <c r="F51" s="36">
        <f t="shared" si="0"/>
        <v>1699.056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786.6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786.6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786.6</v>
      </c>
      <c r="F54" s="36">
        <f t="shared" si="0"/>
        <v>23220.432000000001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16.95</v>
      </c>
      <c r="E55" s="37"/>
      <c r="F55" s="37">
        <f t="shared" ref="F55" si="3">SUM(F28+F32+F38+F44+F45+F49+F50+F51+F53+F54)</f>
        <v>159994.44</v>
      </c>
    </row>
    <row r="56" spans="1:6" ht="15.75" x14ac:dyDescent="0.25">
      <c r="A56" s="68" t="s">
        <v>27</v>
      </c>
      <c r="B56" s="69"/>
      <c r="C56" s="69"/>
      <c r="D56" s="69"/>
      <c r="E56" s="69"/>
      <c r="F56" s="70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71" t="s">
        <v>32</v>
      </c>
      <c r="B67" s="71"/>
      <c r="C67" s="71"/>
      <c r="D67" s="71"/>
      <c r="E67" s="71"/>
      <c r="F67" s="71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50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4">
        <v>31</v>
      </c>
      <c r="B70" s="56" t="s">
        <v>37</v>
      </c>
      <c r="C70" s="58" t="s">
        <v>38</v>
      </c>
      <c r="D70" s="50"/>
      <c r="E70" s="50"/>
      <c r="F70" s="58"/>
    </row>
    <row r="71" spans="1:6" ht="15.75" x14ac:dyDescent="0.25">
      <c r="A71" s="55"/>
      <c r="B71" s="57"/>
      <c r="C71" s="59"/>
      <c r="D71" s="51"/>
      <c r="E71" s="51"/>
      <c r="F71" s="59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50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4">
        <v>31</v>
      </c>
      <c r="B85" s="56" t="s">
        <v>37</v>
      </c>
      <c r="C85" s="58" t="s">
        <v>38</v>
      </c>
      <c r="D85" s="50"/>
      <c r="E85" s="50"/>
      <c r="F85" s="58"/>
    </row>
    <row r="86" spans="1:6" ht="15.75" x14ac:dyDescent="0.25">
      <c r="A86" s="55"/>
      <c r="B86" s="57"/>
      <c r="C86" s="59"/>
      <c r="D86" s="51"/>
      <c r="E86" s="51"/>
      <c r="F86" s="59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50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4">
        <v>31</v>
      </c>
      <c r="B100" s="56" t="s">
        <v>37</v>
      </c>
      <c r="C100" s="58" t="s">
        <v>38</v>
      </c>
      <c r="D100" s="50"/>
      <c r="E100" s="50"/>
      <c r="F100" s="58"/>
    </row>
    <row r="101" spans="1:6" ht="15.75" x14ac:dyDescent="0.25">
      <c r="A101" s="55"/>
      <c r="B101" s="57"/>
      <c r="C101" s="59"/>
      <c r="D101" s="51"/>
      <c r="E101" s="51"/>
      <c r="F101" s="59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50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4">
        <v>31</v>
      </c>
      <c r="B115" s="56" t="s">
        <v>37</v>
      </c>
      <c r="C115" s="58" t="s">
        <v>38</v>
      </c>
      <c r="D115" s="50"/>
      <c r="E115" s="50"/>
      <c r="F115" s="58"/>
    </row>
    <row r="116" spans="1:6" ht="15.75" x14ac:dyDescent="0.25">
      <c r="A116" s="55"/>
      <c r="B116" s="57"/>
      <c r="C116" s="59"/>
      <c r="D116" s="51"/>
      <c r="E116" s="51"/>
      <c r="F116" s="59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50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4">
        <v>31</v>
      </c>
      <c r="B130" s="56" t="s">
        <v>37</v>
      </c>
      <c r="C130" s="58" t="s">
        <v>38</v>
      </c>
      <c r="D130" s="50"/>
      <c r="E130" s="50"/>
      <c r="F130" s="58"/>
    </row>
    <row r="131" spans="1:6" ht="15.75" x14ac:dyDescent="0.25">
      <c r="A131" s="55"/>
      <c r="B131" s="57"/>
      <c r="C131" s="59"/>
      <c r="D131" s="51"/>
      <c r="E131" s="51"/>
      <c r="F131" s="59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60" t="s">
        <v>53</v>
      </c>
      <c r="B143" s="60"/>
      <c r="C143" s="60"/>
      <c r="D143" s="60"/>
      <c r="E143" s="60"/>
      <c r="F143" s="60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workbookViewId="0">
      <selection activeCell="G1" sqref="G1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60" t="s">
        <v>130</v>
      </c>
      <c r="B1" s="60"/>
      <c r="C1" s="60"/>
      <c r="D1" s="60"/>
      <c r="E1" s="60"/>
      <c r="F1" s="60"/>
      <c r="G1" s="46">
        <v>519.9</v>
      </c>
    </row>
    <row r="2" spans="1:7" x14ac:dyDescent="0.25">
      <c r="A2" s="61"/>
      <c r="B2" s="62"/>
      <c r="C2" s="62"/>
      <c r="D2" s="62"/>
      <c r="E2" s="62"/>
      <c r="F2" s="63"/>
    </row>
    <row r="3" spans="1:7" x14ac:dyDescent="0.25">
      <c r="A3" s="61"/>
      <c r="B3" s="62"/>
      <c r="C3" s="62"/>
      <c r="D3" s="62"/>
      <c r="E3" s="62"/>
      <c r="F3" s="63"/>
    </row>
    <row r="4" spans="1:7" x14ac:dyDescent="0.25">
      <c r="A4" s="61"/>
      <c r="B4" s="62"/>
      <c r="C4" s="62"/>
      <c r="D4" s="62"/>
      <c r="E4" s="62"/>
      <c r="F4" s="63"/>
    </row>
    <row r="5" spans="1:7" x14ac:dyDescent="0.25">
      <c r="A5" s="64"/>
      <c r="B5" s="65"/>
      <c r="C5" s="65"/>
      <c r="D5" s="65"/>
      <c r="E5" s="65"/>
      <c r="F5" s="66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x14ac:dyDescent="0.25">
      <c r="A11" s="67" t="s">
        <v>8</v>
      </c>
      <c r="B11" s="67"/>
      <c r="C11" s="67"/>
      <c r="D11" s="67"/>
      <c r="E11" s="67"/>
      <c r="F11" s="67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22638.23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51033.384000000005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23695.360000000001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23695.360000000001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23695.360000000001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-27338.024000000005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49976.254000000001</v>
      </c>
    </row>
    <row r="26" spans="1:6" ht="15.75" x14ac:dyDescent="0.25">
      <c r="A26" s="60" t="s">
        <v>124</v>
      </c>
      <c r="B26" s="60"/>
      <c r="C26" s="60"/>
      <c r="D26" s="60"/>
      <c r="E26" s="60"/>
      <c r="F26" s="60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0</v>
      </c>
      <c r="E28" s="35">
        <f>SUM(G1)</f>
        <v>519.9</v>
      </c>
      <c r="F28" s="36">
        <f>SUM(E28*D28*12)</f>
        <v>0</v>
      </c>
    </row>
    <row r="29" spans="1:6" ht="18.75" x14ac:dyDescent="0.3">
      <c r="A29" s="3"/>
      <c r="B29" s="18" t="s">
        <v>89</v>
      </c>
      <c r="C29" s="6" t="s">
        <v>10</v>
      </c>
      <c r="D29" s="29">
        <v>0</v>
      </c>
      <c r="E29" s="35">
        <f>SUM(E28)</f>
        <v>519.9</v>
      </c>
      <c r="F29" s="36">
        <f t="shared" ref="F29:F54" si="0">SUM(E29*D29*12)</f>
        <v>0</v>
      </c>
    </row>
    <row r="30" spans="1:6" ht="18.75" x14ac:dyDescent="0.3">
      <c r="A30" s="3"/>
      <c r="B30" s="18" t="s">
        <v>90</v>
      </c>
      <c r="C30" s="6" t="s">
        <v>10</v>
      </c>
      <c r="D30" s="29">
        <v>0</v>
      </c>
      <c r="E30" s="35">
        <f t="shared" ref="E30:E54" si="1">SUM(E29)</f>
        <v>519.9</v>
      </c>
      <c r="F30" s="36">
        <f t="shared" si="0"/>
        <v>0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519.9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</v>
      </c>
      <c r="E32" s="35">
        <f t="shared" si="1"/>
        <v>519.9</v>
      </c>
      <c r="F32" s="36">
        <f t="shared" si="0"/>
        <v>0</v>
      </c>
    </row>
    <row r="33" spans="1:6" ht="18.75" x14ac:dyDescent="0.3">
      <c r="A33" s="22"/>
      <c r="B33" s="18" t="s">
        <v>94</v>
      </c>
      <c r="C33" s="6" t="s">
        <v>10</v>
      </c>
      <c r="D33" s="29">
        <v>0</v>
      </c>
      <c r="E33" s="35">
        <f t="shared" si="1"/>
        <v>519.9</v>
      </c>
      <c r="F33" s="36">
        <f t="shared" si="0"/>
        <v>0</v>
      </c>
    </row>
    <row r="34" spans="1:6" ht="18.75" x14ac:dyDescent="0.3">
      <c r="A34" s="22"/>
      <c r="B34" s="18" t="s">
        <v>95</v>
      </c>
      <c r="C34" s="6" t="s">
        <v>10</v>
      </c>
      <c r="D34" s="29">
        <v>0</v>
      </c>
      <c r="E34" s="35">
        <f t="shared" si="1"/>
        <v>519.9</v>
      </c>
      <c r="F34" s="36">
        <f t="shared" si="0"/>
        <v>0</v>
      </c>
    </row>
    <row r="35" spans="1:6" ht="18.75" x14ac:dyDescent="0.3">
      <c r="A35" s="22"/>
      <c r="B35" s="18" t="s">
        <v>96</v>
      </c>
      <c r="C35" s="1" t="s">
        <v>10</v>
      </c>
      <c r="D35" s="31">
        <v>0</v>
      </c>
      <c r="E35" s="35">
        <f t="shared" si="1"/>
        <v>519.9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519.9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</v>
      </c>
      <c r="E37" s="35">
        <f t="shared" si="1"/>
        <v>519.9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0</v>
      </c>
      <c r="E38" s="35">
        <f t="shared" si="1"/>
        <v>519.9</v>
      </c>
      <c r="F38" s="36">
        <f t="shared" si="0"/>
        <v>0</v>
      </c>
    </row>
    <row r="39" spans="1:6" ht="18.75" x14ac:dyDescent="0.3">
      <c r="A39" s="22"/>
      <c r="B39" s="18" t="s">
        <v>101</v>
      </c>
      <c r="C39" s="6" t="s">
        <v>10</v>
      </c>
      <c r="D39" s="31">
        <v>0</v>
      </c>
      <c r="E39" s="35">
        <f t="shared" si="1"/>
        <v>519.9</v>
      </c>
      <c r="F39" s="36">
        <f t="shared" si="0"/>
        <v>0</v>
      </c>
    </row>
    <row r="40" spans="1:6" ht="18.75" x14ac:dyDescent="0.3">
      <c r="A40" s="22"/>
      <c r="B40" s="18" t="s">
        <v>102</v>
      </c>
      <c r="C40" s="6" t="s">
        <v>10</v>
      </c>
      <c r="D40" s="31">
        <v>0</v>
      </c>
      <c r="E40" s="35">
        <f t="shared" si="1"/>
        <v>519.9</v>
      </c>
      <c r="F40" s="36">
        <f t="shared" si="0"/>
        <v>0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519.9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</v>
      </c>
      <c r="E42" s="35">
        <f t="shared" si="1"/>
        <v>519.9</v>
      </c>
      <c r="F42" s="36">
        <f t="shared" si="0"/>
        <v>0</v>
      </c>
    </row>
    <row r="43" spans="1:6" ht="18.75" x14ac:dyDescent="0.3">
      <c r="A43" s="22"/>
      <c r="B43" s="18" t="s">
        <v>105</v>
      </c>
      <c r="C43" s="6" t="s">
        <v>10</v>
      </c>
      <c r="D43" s="31">
        <v>0</v>
      </c>
      <c r="E43" s="35">
        <f t="shared" si="1"/>
        <v>519.9</v>
      </c>
      <c r="F43" s="36">
        <f t="shared" si="0"/>
        <v>0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519.9</v>
      </c>
      <c r="F44" s="36">
        <f t="shared" si="0"/>
        <v>17281.476000000002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0.94</v>
      </c>
      <c r="E45" s="35">
        <f t="shared" si="1"/>
        <v>519.9</v>
      </c>
      <c r="F45" s="36">
        <f t="shared" si="0"/>
        <v>5864.4719999999998</v>
      </c>
    </row>
    <row r="46" spans="1:6" ht="18.75" x14ac:dyDescent="0.3">
      <c r="A46" s="22"/>
      <c r="B46" s="18" t="s">
        <v>110</v>
      </c>
      <c r="C46" s="1" t="s">
        <v>10</v>
      </c>
      <c r="D46" s="31">
        <v>0</v>
      </c>
      <c r="E46" s="35">
        <f t="shared" si="1"/>
        <v>519.9</v>
      </c>
      <c r="F46" s="36">
        <f t="shared" si="0"/>
        <v>0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519.9</v>
      </c>
      <c r="F47" s="36">
        <f t="shared" si="0"/>
        <v>5864.4719999999998</v>
      </c>
    </row>
    <row r="48" spans="1:6" ht="18.75" x14ac:dyDescent="0.3">
      <c r="A48" s="22"/>
      <c r="B48" s="18" t="s">
        <v>112</v>
      </c>
      <c r="C48" s="1" t="s">
        <v>10</v>
      </c>
      <c r="D48" s="31">
        <v>0</v>
      </c>
      <c r="E48" s="35">
        <f t="shared" si="1"/>
        <v>519.9</v>
      </c>
      <c r="F48" s="36">
        <f t="shared" si="0"/>
        <v>0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519.9</v>
      </c>
      <c r="F49" s="36">
        <f t="shared" si="0"/>
        <v>11417.004000000001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519.9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519.9</v>
      </c>
      <c r="F51" s="36">
        <f t="shared" si="0"/>
        <v>1122.9839999999999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519.9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519.9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519.9</v>
      </c>
      <c r="F54" s="36">
        <f t="shared" si="0"/>
        <v>15347.448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8.18</v>
      </c>
      <c r="E55" s="37"/>
      <c r="F55" s="37">
        <f t="shared" ref="F55" si="3">SUM(F28+F32+F38+F44+F45+F49+F50+F51+F53+F54)</f>
        <v>51033.384000000005</v>
      </c>
    </row>
    <row r="56" spans="1:6" ht="15.75" x14ac:dyDescent="0.25">
      <c r="A56" s="68" t="s">
        <v>27</v>
      </c>
      <c r="B56" s="69"/>
      <c r="C56" s="69"/>
      <c r="D56" s="69"/>
      <c r="E56" s="69"/>
      <c r="F56" s="70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71" t="s">
        <v>32</v>
      </c>
      <c r="B67" s="71"/>
      <c r="C67" s="71"/>
      <c r="D67" s="71"/>
      <c r="E67" s="71"/>
      <c r="F67" s="71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47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4">
        <v>31</v>
      </c>
      <c r="B70" s="56" t="s">
        <v>37</v>
      </c>
      <c r="C70" s="58" t="s">
        <v>38</v>
      </c>
      <c r="D70" s="47"/>
      <c r="E70" s="47"/>
      <c r="F70" s="58"/>
    </row>
    <row r="71" spans="1:6" ht="15.75" x14ac:dyDescent="0.25">
      <c r="A71" s="55"/>
      <c r="B71" s="57"/>
      <c r="C71" s="59"/>
      <c r="D71" s="48"/>
      <c r="E71" s="48"/>
      <c r="F71" s="59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47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4">
        <v>31</v>
      </c>
      <c r="B85" s="56" t="s">
        <v>37</v>
      </c>
      <c r="C85" s="58" t="s">
        <v>38</v>
      </c>
      <c r="D85" s="47"/>
      <c r="E85" s="47"/>
      <c r="F85" s="58"/>
    </row>
    <row r="86" spans="1:6" ht="15.75" x14ac:dyDescent="0.25">
      <c r="A86" s="55"/>
      <c r="B86" s="57"/>
      <c r="C86" s="59"/>
      <c r="D86" s="48"/>
      <c r="E86" s="48"/>
      <c r="F86" s="59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47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4">
        <v>31</v>
      </c>
      <c r="B100" s="56" t="s">
        <v>37</v>
      </c>
      <c r="C100" s="58" t="s">
        <v>38</v>
      </c>
      <c r="D100" s="47"/>
      <c r="E100" s="47"/>
      <c r="F100" s="58"/>
    </row>
    <row r="101" spans="1:6" ht="15.75" x14ac:dyDescent="0.25">
      <c r="A101" s="55"/>
      <c r="B101" s="57"/>
      <c r="C101" s="59"/>
      <c r="D101" s="48"/>
      <c r="E101" s="48"/>
      <c r="F101" s="59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47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4">
        <v>31</v>
      </c>
      <c r="B115" s="56" t="s">
        <v>37</v>
      </c>
      <c r="C115" s="58" t="s">
        <v>38</v>
      </c>
      <c r="D115" s="47"/>
      <c r="E115" s="47"/>
      <c r="F115" s="58"/>
    </row>
    <row r="116" spans="1:6" ht="15.75" x14ac:dyDescent="0.25">
      <c r="A116" s="55"/>
      <c r="B116" s="57"/>
      <c r="C116" s="59"/>
      <c r="D116" s="48"/>
      <c r="E116" s="48"/>
      <c r="F116" s="59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47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4">
        <v>31</v>
      </c>
      <c r="B130" s="56" t="s">
        <v>37</v>
      </c>
      <c r="C130" s="58" t="s">
        <v>38</v>
      </c>
      <c r="D130" s="47"/>
      <c r="E130" s="47"/>
      <c r="F130" s="58"/>
    </row>
    <row r="131" spans="1:6" ht="15.75" x14ac:dyDescent="0.25">
      <c r="A131" s="55"/>
      <c r="B131" s="57"/>
      <c r="C131" s="59"/>
      <c r="D131" s="48"/>
      <c r="E131" s="48"/>
      <c r="F131" s="59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60" t="s">
        <v>53</v>
      </c>
      <c r="B143" s="60"/>
      <c r="C143" s="60"/>
      <c r="D143" s="60"/>
      <c r="E143" s="60"/>
      <c r="F143" s="60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7" workbookViewId="0">
      <selection activeCell="A17"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60" t="s">
        <v>128</v>
      </c>
      <c r="B1" s="60"/>
      <c r="C1" s="60"/>
      <c r="D1" s="60"/>
      <c r="E1" s="60"/>
      <c r="F1" s="60"/>
      <c r="G1" s="46">
        <v>159.47</v>
      </c>
    </row>
    <row r="2" spans="1:7" x14ac:dyDescent="0.25">
      <c r="A2" s="61"/>
      <c r="B2" s="62"/>
      <c r="C2" s="62"/>
      <c r="D2" s="62"/>
      <c r="E2" s="62"/>
      <c r="F2" s="63"/>
    </row>
    <row r="3" spans="1:7" x14ac:dyDescent="0.25">
      <c r="A3" s="61"/>
      <c r="B3" s="62"/>
      <c r="C3" s="62"/>
      <c r="D3" s="62"/>
      <c r="E3" s="62"/>
      <c r="F3" s="63"/>
    </row>
    <row r="4" spans="1:7" x14ac:dyDescent="0.25">
      <c r="A4" s="61"/>
      <c r="B4" s="62"/>
      <c r="C4" s="62"/>
      <c r="D4" s="62"/>
      <c r="E4" s="62"/>
      <c r="F4" s="63"/>
    </row>
    <row r="5" spans="1:7" x14ac:dyDescent="0.25">
      <c r="A5" s="64"/>
      <c r="B5" s="65"/>
      <c r="C5" s="65"/>
      <c r="D5" s="65"/>
      <c r="E5" s="65"/>
      <c r="F5" s="66"/>
    </row>
    <row r="6" spans="1:7" ht="31.5" x14ac:dyDescent="0.25">
      <c r="A6" s="1" t="s">
        <v>0</v>
      </c>
      <c r="B6" s="45" t="s">
        <v>1</v>
      </c>
      <c r="C6" s="45" t="s">
        <v>2</v>
      </c>
      <c r="D6" s="45"/>
      <c r="E6" s="45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45" t="s">
        <v>1</v>
      </c>
      <c r="C10" s="45" t="s">
        <v>2</v>
      </c>
      <c r="D10" s="45"/>
      <c r="E10" s="45"/>
      <c r="F10" s="1" t="s">
        <v>3</v>
      </c>
    </row>
    <row r="11" spans="1:7" ht="15.75" x14ac:dyDescent="0.25">
      <c r="A11" s="67" t="s">
        <v>8</v>
      </c>
      <c r="B11" s="67"/>
      <c r="C11" s="67"/>
      <c r="D11" s="67"/>
      <c r="E11" s="67"/>
      <c r="F11" s="67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22136.25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32914.608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29523.360000000001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29523.360000000001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29523.360000000001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-3391.2479999999996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25527.498</v>
      </c>
    </row>
    <row r="26" spans="1:6" ht="15.75" x14ac:dyDescent="0.25">
      <c r="A26" s="60" t="s">
        <v>124</v>
      </c>
      <c r="B26" s="60"/>
      <c r="C26" s="60"/>
      <c r="D26" s="60"/>
      <c r="E26" s="60"/>
      <c r="F26" s="60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159.47</v>
      </c>
      <c r="F28" s="36">
        <f>SUM(E28*D28*12)</f>
        <v>8649.6528000000017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159.47</v>
      </c>
      <c r="F29" s="36">
        <f t="shared" ref="F29:F54" si="0">SUM(E29*D29*12)</f>
        <v>5721.7836000000007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159.47</v>
      </c>
      <c r="F30" s="36">
        <f t="shared" si="0"/>
        <v>2927.8692000000001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159.47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0.65</v>
      </c>
      <c r="E32" s="35">
        <f t="shared" si="1"/>
        <v>159.47</v>
      </c>
      <c r="F32" s="36">
        <f t="shared" si="0"/>
        <v>1243.866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159.47</v>
      </c>
      <c r="F33" s="36">
        <f t="shared" si="0"/>
        <v>248.77320000000003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159.47</v>
      </c>
      <c r="F34" s="36">
        <f t="shared" si="0"/>
        <v>516.68280000000004</v>
      </c>
    </row>
    <row r="35" spans="1:6" ht="18.75" x14ac:dyDescent="0.3">
      <c r="A35" s="22"/>
      <c r="B35" s="18" t="s">
        <v>96</v>
      </c>
      <c r="C35" s="1" t="s">
        <v>10</v>
      </c>
      <c r="D35" s="31">
        <v>0</v>
      </c>
      <c r="E35" s="35">
        <f t="shared" si="1"/>
        <v>159.47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159.47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0.25</v>
      </c>
      <c r="E37" s="35">
        <f t="shared" si="1"/>
        <v>159.47</v>
      </c>
      <c r="F37" s="36">
        <f t="shared" si="0"/>
        <v>478.40999999999997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159.47</v>
      </c>
      <c r="F38" s="36">
        <f t="shared" si="0"/>
        <v>2545.1412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159.47</v>
      </c>
      <c r="F39" s="36">
        <f t="shared" si="0"/>
        <v>1684.0031999999999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159.47</v>
      </c>
      <c r="F40" s="36">
        <f t="shared" si="0"/>
        <v>363.59159999999997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159.47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159.47</v>
      </c>
      <c r="F42" s="36">
        <f t="shared" si="0"/>
        <v>363.59159999999997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159.47</v>
      </c>
      <c r="F43" s="36">
        <f t="shared" si="0"/>
        <v>133.95480000000001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159.47</v>
      </c>
      <c r="F44" s="36">
        <f t="shared" si="0"/>
        <v>5300.7828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159.47</v>
      </c>
      <c r="F45" s="36">
        <f t="shared" si="0"/>
        <v>6621.1944000000003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159.47</v>
      </c>
      <c r="F46" s="36">
        <f t="shared" si="0"/>
        <v>4286.5536000000002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159.47</v>
      </c>
      <c r="F47" s="36">
        <f t="shared" si="0"/>
        <v>1798.8215999999998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159.47</v>
      </c>
      <c r="F48" s="36">
        <f t="shared" si="0"/>
        <v>535.81920000000002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159.47</v>
      </c>
      <c r="F49" s="36">
        <f t="shared" si="0"/>
        <v>3501.9612000000002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159.47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159.47</v>
      </c>
      <c r="F51" s="36">
        <f t="shared" si="0"/>
        <v>344.45519999999999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159.47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159.47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159.47</v>
      </c>
      <c r="F54" s="36">
        <f t="shared" si="0"/>
        <v>4707.5544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17.2</v>
      </c>
      <c r="E55" s="37"/>
      <c r="F55" s="37">
        <f t="shared" ref="F55" si="3">SUM(F28+F32+F38+F44+F45+F49+F50+F51+F53+F54)</f>
        <v>32914.608</v>
      </c>
    </row>
    <row r="56" spans="1:6" ht="15.75" x14ac:dyDescent="0.25">
      <c r="A56" s="68" t="s">
        <v>27</v>
      </c>
      <c r="B56" s="69"/>
      <c r="C56" s="69"/>
      <c r="D56" s="69"/>
      <c r="E56" s="69"/>
      <c r="F56" s="70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71" t="s">
        <v>32</v>
      </c>
      <c r="B67" s="71"/>
      <c r="C67" s="71"/>
      <c r="D67" s="71"/>
      <c r="E67" s="71"/>
      <c r="F67" s="71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43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4">
        <v>31</v>
      </c>
      <c r="B70" s="56" t="s">
        <v>37</v>
      </c>
      <c r="C70" s="58" t="s">
        <v>38</v>
      </c>
      <c r="D70" s="43"/>
      <c r="E70" s="43"/>
      <c r="F70" s="58"/>
    </row>
    <row r="71" spans="1:6" ht="15.75" x14ac:dyDescent="0.25">
      <c r="A71" s="55"/>
      <c r="B71" s="57"/>
      <c r="C71" s="59"/>
      <c r="D71" s="44"/>
      <c r="E71" s="44"/>
      <c r="F71" s="59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43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4">
        <v>31</v>
      </c>
      <c r="B85" s="56" t="s">
        <v>37</v>
      </c>
      <c r="C85" s="58" t="s">
        <v>38</v>
      </c>
      <c r="D85" s="43"/>
      <c r="E85" s="43"/>
      <c r="F85" s="58"/>
    </row>
    <row r="86" spans="1:6" ht="15.75" x14ac:dyDescent="0.25">
      <c r="A86" s="55"/>
      <c r="B86" s="57"/>
      <c r="C86" s="59"/>
      <c r="D86" s="44"/>
      <c r="E86" s="44"/>
      <c r="F86" s="59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43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4">
        <v>31</v>
      </c>
      <c r="B100" s="56" t="s">
        <v>37</v>
      </c>
      <c r="C100" s="58" t="s">
        <v>38</v>
      </c>
      <c r="D100" s="43"/>
      <c r="E100" s="43"/>
      <c r="F100" s="58"/>
    </row>
    <row r="101" spans="1:6" ht="15.75" x14ac:dyDescent="0.25">
      <c r="A101" s="55"/>
      <c r="B101" s="57"/>
      <c r="C101" s="59"/>
      <c r="D101" s="44"/>
      <c r="E101" s="44"/>
      <c r="F101" s="59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43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4">
        <v>31</v>
      </c>
      <c r="B115" s="56" t="s">
        <v>37</v>
      </c>
      <c r="C115" s="58" t="s">
        <v>38</v>
      </c>
      <c r="D115" s="43"/>
      <c r="E115" s="43"/>
      <c r="F115" s="58"/>
    </row>
    <row r="116" spans="1:6" ht="15.75" x14ac:dyDescent="0.25">
      <c r="A116" s="55"/>
      <c r="B116" s="57"/>
      <c r="C116" s="59"/>
      <c r="D116" s="44"/>
      <c r="E116" s="44"/>
      <c r="F116" s="59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43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4">
        <v>31</v>
      </c>
      <c r="B130" s="56" t="s">
        <v>37</v>
      </c>
      <c r="C130" s="58" t="s">
        <v>38</v>
      </c>
      <c r="D130" s="43"/>
      <c r="E130" s="43"/>
      <c r="F130" s="58"/>
    </row>
    <row r="131" spans="1:6" ht="15.75" x14ac:dyDescent="0.25">
      <c r="A131" s="55"/>
      <c r="B131" s="57"/>
      <c r="C131" s="59"/>
      <c r="D131" s="44"/>
      <c r="E131" s="44"/>
      <c r="F131" s="59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60" t="s">
        <v>53</v>
      </c>
      <c r="B143" s="60"/>
      <c r="C143" s="60"/>
      <c r="D143" s="60"/>
      <c r="E143" s="60"/>
      <c r="F143" s="60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21</vt:i4>
      </vt:variant>
    </vt:vector>
  </HeadingPairs>
  <TitlesOfParts>
    <vt:vector size="21" baseType="lpstr">
      <vt:lpstr>2</vt:lpstr>
      <vt:lpstr>3</vt:lpstr>
      <vt:lpstr>3А</vt:lpstr>
      <vt:lpstr>3Б</vt:lpstr>
      <vt:lpstr>5А</vt:lpstr>
      <vt:lpstr>5Б</vt:lpstr>
      <vt:lpstr>6</vt:lpstr>
      <vt:lpstr>15А</vt:lpstr>
      <vt:lpstr>8</vt:lpstr>
      <vt:lpstr>8А</vt:lpstr>
      <vt:lpstr>10А</vt:lpstr>
      <vt:lpstr>13</vt:lpstr>
      <vt:lpstr>14А</vt:lpstr>
      <vt:lpstr>15</vt:lpstr>
      <vt:lpstr>16</vt:lpstr>
      <vt:lpstr>16А</vt:lpstr>
      <vt:lpstr>17</vt:lpstr>
      <vt:lpstr>19</vt:lpstr>
      <vt:lpstr>21</vt:lpstr>
      <vt:lpstr>23</vt:lpstr>
      <vt:lpstr>25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2024-06-26T06:55:18Z</dcterms:modified>
</cp:coreProperties>
</file>