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2" activeTab="2"/>
  </bookViews>
  <sheets>
    <sheet name="1" sheetId="2" state="hidden" r:id="rId1"/>
    <sheet name="5" sheetId="3" state="hidden" r:id="rId2"/>
    <sheet name="11" sheetId="4" r:id="rId3"/>
  </sheets>
  <calcPr calcId="152511"/>
</workbook>
</file>

<file path=xl/calcChain.xml><?xml version="1.0" encoding="utf-8"?>
<calcChain xmlns="http://schemas.openxmlformats.org/spreadsheetml/2006/main">
  <c r="D45" i="3" l="1"/>
  <c r="D38" i="3"/>
  <c r="D32" i="3"/>
  <c r="D28" i="3"/>
  <c r="D55" i="3" s="1"/>
  <c r="E28" i="3" l="1"/>
  <c r="E29" i="3" s="1"/>
  <c r="E30" i="3" l="1"/>
  <c r="F29" i="3"/>
  <c r="F28" i="3"/>
  <c r="D45" i="2"/>
  <c r="D38" i="2"/>
  <c r="D32" i="2"/>
  <c r="E28" i="2"/>
  <c r="E29" i="2" s="1"/>
  <c r="D28" i="2"/>
  <c r="E31" i="3" l="1"/>
  <c r="F30" i="3"/>
  <c r="D55" i="2"/>
  <c r="E30" i="2"/>
  <c r="F29" i="2"/>
  <c r="F28" i="2"/>
  <c r="D45" i="4"/>
  <c r="D38" i="4"/>
  <c r="D32" i="4"/>
  <c r="E28" i="4"/>
  <c r="E29" i="4" s="1"/>
  <c r="D28" i="4"/>
  <c r="D55" i="4" l="1"/>
  <c r="F31" i="3"/>
  <c r="E32" i="3"/>
  <c r="E31" i="2"/>
  <c r="F30" i="2"/>
  <c r="E30" i="4"/>
  <c r="F29" i="4"/>
  <c r="F28" i="4"/>
  <c r="F32" i="3" l="1"/>
  <c r="E33" i="3"/>
  <c r="E32" i="2"/>
  <c r="F31" i="2"/>
  <c r="E31" i="4"/>
  <c r="F30" i="4"/>
  <c r="E34" i="3" l="1"/>
  <c r="F33" i="3"/>
  <c r="F32" i="2"/>
  <c r="E33" i="2"/>
  <c r="E32" i="4"/>
  <c r="F31" i="4"/>
  <c r="F34" i="3" l="1"/>
  <c r="E35" i="3"/>
  <c r="F33" i="2"/>
  <c r="E34" i="2"/>
  <c r="F32" i="4"/>
  <c r="E33" i="4"/>
  <c r="E36" i="3" l="1"/>
  <c r="F35" i="3"/>
  <c r="F34" i="2"/>
  <c r="E35" i="2"/>
  <c r="E34" i="4"/>
  <c r="F33" i="4"/>
  <c r="F36" i="3" l="1"/>
  <c r="E37" i="3"/>
  <c r="E36" i="2"/>
  <c r="F35" i="2"/>
  <c r="F34" i="4"/>
  <c r="E35" i="4"/>
  <c r="E38" i="3" l="1"/>
  <c r="F37" i="3"/>
  <c r="F36" i="2"/>
  <c r="E37" i="2"/>
  <c r="E36" i="4"/>
  <c r="F35" i="4"/>
  <c r="F38" i="3" l="1"/>
  <c r="E39" i="3"/>
  <c r="E38" i="2"/>
  <c r="F37" i="2"/>
  <c r="F36" i="4"/>
  <c r="E37" i="4"/>
  <c r="E40" i="3" l="1"/>
  <c r="F39" i="3"/>
  <c r="E39" i="2"/>
  <c r="F38" i="2"/>
  <c r="E38" i="4"/>
  <c r="F37" i="4"/>
  <c r="E41" i="3" l="1"/>
  <c r="F40" i="3"/>
  <c r="E40" i="2"/>
  <c r="F39" i="2"/>
  <c r="E39" i="4"/>
  <c r="F38" i="4"/>
  <c r="E42" i="3" l="1"/>
  <c r="F41" i="3"/>
  <c r="E41" i="2"/>
  <c r="F40" i="2"/>
  <c r="E40" i="4"/>
  <c r="F39" i="4"/>
  <c r="E43" i="3" l="1"/>
  <c r="F42" i="3"/>
  <c r="E42" i="2"/>
  <c r="F41" i="2"/>
  <c r="E41" i="4"/>
  <c r="F40" i="4"/>
  <c r="E44" i="3" l="1"/>
  <c r="F43" i="3"/>
  <c r="F42" i="2"/>
  <c r="E43" i="2"/>
  <c r="E42" i="4"/>
  <c r="F41" i="4"/>
  <c r="F44" i="3" l="1"/>
  <c r="E45" i="3"/>
  <c r="E44" i="2"/>
  <c r="F43" i="2"/>
  <c r="E43" i="4"/>
  <c r="F42" i="4"/>
  <c r="F45" i="3" l="1"/>
  <c r="E46" i="3"/>
  <c r="F44" i="2"/>
  <c r="E45" i="2"/>
  <c r="E44" i="4"/>
  <c r="F43" i="4"/>
  <c r="F46" i="3" l="1"/>
  <c r="E47" i="3"/>
  <c r="F45" i="2"/>
  <c r="E46" i="2"/>
  <c r="E45" i="4"/>
  <c r="F44" i="4"/>
  <c r="F47" i="3" l="1"/>
  <c r="E48" i="3"/>
  <c r="E47" i="2"/>
  <c r="F46" i="2"/>
  <c r="F45" i="4"/>
  <c r="E46" i="4"/>
  <c r="E49" i="3" l="1"/>
  <c r="F48" i="3"/>
  <c r="F47" i="2"/>
  <c r="E48" i="2"/>
  <c r="E47" i="4"/>
  <c r="F46" i="4"/>
  <c r="F49" i="3" l="1"/>
  <c r="E50" i="3"/>
  <c r="E49" i="2"/>
  <c r="F48" i="2"/>
  <c r="F47" i="4"/>
  <c r="E48" i="4"/>
  <c r="F50" i="3" l="1"/>
  <c r="E51" i="3"/>
  <c r="F49" i="2"/>
  <c r="E50" i="2"/>
  <c r="E49" i="4"/>
  <c r="F48" i="4"/>
  <c r="F51" i="3" l="1"/>
  <c r="E52" i="3"/>
  <c r="E51" i="2"/>
  <c r="F50" i="2"/>
  <c r="F49" i="4"/>
  <c r="E50" i="4"/>
  <c r="E53" i="3" l="1"/>
  <c r="F52" i="3"/>
  <c r="F51" i="2"/>
  <c r="E52" i="2"/>
  <c r="E51" i="4"/>
  <c r="F50" i="4"/>
  <c r="F53" i="3" l="1"/>
  <c r="E54" i="3"/>
  <c r="F54" i="3" s="1"/>
  <c r="E53" i="2"/>
  <c r="F52" i="2"/>
  <c r="F51" i="4"/>
  <c r="E52" i="4"/>
  <c r="F55" i="3" l="1"/>
  <c r="F15" i="3" s="1"/>
  <c r="F16" i="3" s="1"/>
  <c r="F53" i="2"/>
  <c r="E54" i="2"/>
  <c r="F54" i="2" s="1"/>
  <c r="E53" i="4"/>
  <c r="F52" i="4"/>
  <c r="F17" i="3" l="1"/>
  <c r="F22" i="3"/>
  <c r="F24" i="3" s="1"/>
  <c r="F55" i="2"/>
  <c r="F15" i="2" s="1"/>
  <c r="F16" i="2" s="1"/>
  <c r="F53" i="4"/>
  <c r="E54" i="4"/>
  <c r="F54" i="4" s="1"/>
  <c r="F22" i="2" l="1"/>
  <c r="F24" i="2" s="1"/>
  <c r="F17" i="2"/>
  <c r="F55" i="4"/>
  <c r="F15" i="4" s="1"/>
  <c r="F16" i="4" s="1"/>
  <c r="F17" i="4" l="1"/>
  <c r="F22" i="4"/>
  <c r="F24" i="4" s="1"/>
</calcChain>
</file>

<file path=xl/sharedStrings.xml><?xml version="1.0" encoding="utf-8"?>
<sst xmlns="http://schemas.openxmlformats.org/spreadsheetml/2006/main" count="960" uniqueCount="128">
  <si>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</si>
  <si>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</si>
  <si>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</si>
  <si>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</si>
  <si>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</si>
  <si>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</si>
  <si>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</si>
  <si>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</si>
  <si>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</si>
  <si>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</si>
  <si>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</si>
  <si>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</si>
  <si>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</si>
  <si>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</si>
  <si>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</si>
  <si>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</si>
  <si>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</si>
  <si>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</si>
  <si>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</si>
  <si>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</si>
  <si>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</si>
  <si>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</si>
  <si>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</si>
  <si>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</si>
  <si>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</si>
  <si>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</si>
  <si>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</si>
  <si>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</si>
  <si>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</si>
  <si>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</si>
  <si>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</si>
  <si>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</si>
  <si>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</si>
  <si>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</si>
  <si>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</si>
  <si>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</si>
  <si>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</si>
  <si>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</si>
  <si>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</si>
  <si>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</si>
  <si>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</si>
  <si>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</si>
  <si>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</si>
  <si>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</si>
  <si>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</si>
  <si>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</si>
  <si>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</si>
  <si>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</si>
  <si>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</si>
  <si>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</si>
  <si>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</si>
  <si>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</si>
  <si>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</si>
  <si>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</si>
  <si>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</si>
  <si>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</si>
  <si>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</si>
  <si>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</si>
  <si>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</si>
  <si>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</si>
  <si>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</si>
  <si>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</si>
  <si>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</si>
  <si>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</si>
  <si>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</si>
  <si>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</si>
  <si>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</si>
  <si>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</si>
  <si>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</si>
  <si>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</si>
  <si>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</si>
  <si>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</si>
  <si>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</si>
  <si>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</si>
  <si>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</si>
  <si>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</si>
  <si>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</si>
  <si>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</si>
  <si>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</si>
  <si>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</si>
  <si>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</si>
  <si>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</si>
  <si>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</si>
  <si>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</si>
  <si>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</si>
  <si>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</si>
  <si>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</si>
  <si>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</si>
  <si>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</si>
  <si>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</si>
  <si>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</si>
  <si>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</si>
  <si>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</si>
  <si>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</si>
  <si>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</si>
  <si>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</si>
  <si>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</si>
  <si>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</si>
  <si>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</si>
  <si>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</si>
  <si>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</si>
  <si>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</si>
  <si>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</si>
  <si>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</si>
  <si>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</si>
  <si>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</si>
  <si>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</si>
  <si>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</si>
  <si>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</si>
  <si>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</si>
  <si>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</si>
  <si>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</si>
  <si>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</si>
  <si>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</si>
  <si>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</si>
  <si>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</si>
  <si>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</si>
  <si>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</si>
  <si>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</si>
  <si>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</si>
  <si>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</si>
  <si>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</si>
  <si>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</si>
  <si>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</si>
  <si>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</si>
  <si>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ул. Уральского Комсомола д. 11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</si>
  <si>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ул. Уральского Комсомола д. 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</si>
  <si>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ул. Уральского Комсомола д.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</si>
</sst>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0" fillId="0" borderId="0" xfId="0" applyFont="1"/>
    <xf numFmtId="0" fontId="1" fillId="0" borderId="7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2" t="s">
        <v>126</v>
      </c>
      <c r="B1" s="52"/>
      <c r="C1" s="52"/>
      <c r="D1" s="52"/>
      <c r="E1" s="52"/>
      <c r="F1" s="52"/>
      <c r="G1" s="43">
        <v>279.10000000000002</v>
      </c>
    </row>
    <row r="2" spans="1:7" x14ac:dyDescent="0.25">
      <c r="A2" s="53"/>
      <c r="B2" s="54"/>
      <c r="C2" s="54"/>
      <c r="D2" s="54"/>
      <c r="E2" s="54"/>
      <c r="F2" s="55"/>
    </row>
    <row r="3" spans="1:7" x14ac:dyDescent="0.25">
      <c r="A3" s="53"/>
      <c r="B3" s="54"/>
      <c r="C3" s="54"/>
      <c r="D3" s="54"/>
      <c r="E3" s="54"/>
      <c r="F3" s="55"/>
    </row>
    <row r="4" spans="1:7" x14ac:dyDescent="0.25">
      <c r="A4" s="53"/>
      <c r="B4" s="54"/>
      <c r="C4" s="54"/>
      <c r="D4" s="54"/>
      <c r="E4" s="54"/>
      <c r="F4" s="55"/>
    </row>
    <row r="5" spans="1:7" x14ac:dyDescent="0.25">
      <c r="A5" s="56"/>
      <c r="B5" s="57"/>
      <c r="C5" s="57"/>
      <c r="D5" s="57"/>
      <c r="E5" s="57"/>
      <c r="F5" s="58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customHeight="1" x14ac:dyDescent="0.25">
      <c r="A11" s="59" t="s">
        <v>8</v>
      </c>
      <c r="B11" s="59"/>
      <c r="C11" s="59"/>
      <c r="D11" s="59"/>
      <c r="E11" s="59"/>
      <c r="F11" s="59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23971.99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61491.312000000005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56776.172000000006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56776.172000000006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56776.172000000006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5">
        <f>F22-F55-F14</f>
        <v>-28687.13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28687.13</v>
      </c>
    </row>
    <row r="26" spans="1:6" ht="15.75" customHeight="1" x14ac:dyDescent="0.25">
      <c r="A26" s="52" t="s">
        <v>124</v>
      </c>
      <c r="B26" s="52"/>
      <c r="C26" s="52"/>
      <c r="D26" s="52"/>
      <c r="E26" s="52"/>
      <c r="F26" s="52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279.10000000000002</v>
      </c>
      <c r="F28" s="35">
        <f>SUM(E28*D28*12)</f>
        <v>16076.160000000003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279.10000000000002</v>
      </c>
      <c r="F29" s="35">
        <f t="shared" ref="F29:F54" si="0">SUM(E29*D29*12)</f>
        <v>10650.456000000002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279.10000000000002</v>
      </c>
      <c r="F30" s="35">
        <f t="shared" si="0"/>
        <v>5425.7040000000006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279.10000000000002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0.82000000000000006</v>
      </c>
      <c r="E32" s="34">
        <f t="shared" si="1"/>
        <v>279.10000000000002</v>
      </c>
      <c r="F32" s="35">
        <f t="shared" si="0"/>
        <v>2746.3440000000001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279.10000000000002</v>
      </c>
      <c r="F33" s="35">
        <f t="shared" si="0"/>
        <v>468.88800000000003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279.10000000000002</v>
      </c>
      <c r="F34" s="35">
        <f t="shared" si="0"/>
        <v>971.26800000000003</v>
      </c>
    </row>
    <row r="35" spans="1:6" ht="18.75" x14ac:dyDescent="0.3">
      <c r="A35" s="21"/>
      <c r="B35" s="17" t="s">
        <v>96</v>
      </c>
      <c r="C35" s="1" t="s">
        <v>10</v>
      </c>
      <c r="D35" s="30">
        <v>0.13</v>
      </c>
      <c r="E35" s="34">
        <f t="shared" si="1"/>
        <v>279.10000000000002</v>
      </c>
      <c r="F35" s="35">
        <f t="shared" si="0"/>
        <v>435.39600000000002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279.10000000000002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0.26</v>
      </c>
      <c r="E37" s="34">
        <f t="shared" si="1"/>
        <v>279.10000000000002</v>
      </c>
      <c r="F37" s="35">
        <f t="shared" si="0"/>
        <v>870.79200000000003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279.10000000000002</v>
      </c>
      <c r="F38" s="35">
        <f t="shared" si="0"/>
        <v>4688.880000000001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279.10000000000002</v>
      </c>
      <c r="F39" s="35">
        <f t="shared" si="0"/>
        <v>3114.7560000000003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279.10000000000002</v>
      </c>
      <c r="F40" s="35">
        <f t="shared" si="0"/>
        <v>669.84000000000015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279.10000000000002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279.10000000000002</v>
      </c>
      <c r="F42" s="35">
        <f t="shared" si="0"/>
        <v>669.84000000000015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279.10000000000002</v>
      </c>
      <c r="F43" s="35">
        <f t="shared" si="0"/>
        <v>234.44400000000002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279.10000000000002</v>
      </c>
      <c r="F44" s="35">
        <f t="shared" si="0"/>
        <v>9846.648000000001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279.10000000000002</v>
      </c>
      <c r="F45" s="35">
        <f t="shared" si="0"/>
        <v>12291.564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279.10000000000002</v>
      </c>
      <c r="F46" s="35">
        <f t="shared" si="0"/>
        <v>7937.6040000000012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279.10000000000002</v>
      </c>
      <c r="F47" s="35">
        <f t="shared" si="0"/>
        <v>3349.2000000000003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279.10000000000002</v>
      </c>
      <c r="F48" s="35">
        <f t="shared" si="0"/>
        <v>1004.76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279.10000000000002</v>
      </c>
      <c r="F49" s="35">
        <f t="shared" si="0"/>
        <v>6497.4480000000003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279.10000000000002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279.10000000000002</v>
      </c>
      <c r="F51" s="35">
        <f t="shared" si="0"/>
        <v>636.34800000000007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279.10000000000002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279.10000000000002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279.10000000000002</v>
      </c>
      <c r="F54" s="35">
        <f t="shared" si="0"/>
        <v>8707.9200000000019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18.36</v>
      </c>
      <c r="E55" s="36"/>
      <c r="F55" s="36">
        <f t="shared" ref="F55" si="3">SUM(F28+F32+F38+F44+F45+F49+F50+F51+F53+F54)</f>
        <v>61491.312000000005</v>
      </c>
    </row>
    <row r="56" spans="1:6" ht="15.75" customHeight="1" x14ac:dyDescent="0.25">
      <c r="A56" s="60" t="s">
        <v>27</v>
      </c>
      <c r="B56" s="61"/>
      <c r="C56" s="61"/>
      <c r="D56" s="61"/>
      <c r="E56" s="61"/>
      <c r="F56" s="62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3" t="s">
        <v>32</v>
      </c>
      <c r="B67" s="63"/>
      <c r="C67" s="63"/>
      <c r="D67" s="63"/>
      <c r="E67" s="63"/>
      <c r="F67" s="63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39"/>
      <c r="E70" s="39"/>
      <c r="F70" s="50"/>
    </row>
    <row r="71" spans="1:6" ht="15.75" x14ac:dyDescent="0.25">
      <c r="A71" s="47"/>
      <c r="B71" s="49"/>
      <c r="C71" s="51"/>
      <c r="D71" s="40"/>
      <c r="E71" s="40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39"/>
      <c r="E85" s="39"/>
      <c r="F85" s="50"/>
    </row>
    <row r="86" spans="1:6" ht="15.75" x14ac:dyDescent="0.25">
      <c r="A86" s="47"/>
      <c r="B86" s="49"/>
      <c r="C86" s="51"/>
      <c r="D86" s="40"/>
      <c r="E86" s="40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39"/>
      <c r="E100" s="39"/>
      <c r="F100" s="50"/>
    </row>
    <row r="101" spans="1:6" ht="15.75" x14ac:dyDescent="0.25">
      <c r="A101" s="47"/>
      <c r="B101" s="49"/>
      <c r="C101" s="51"/>
      <c r="D101" s="40"/>
      <c r="E101" s="40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39"/>
      <c r="E115" s="39"/>
      <c r="F115" s="50"/>
    </row>
    <row r="116" spans="1:6" ht="15.75" x14ac:dyDescent="0.25">
      <c r="A116" s="47"/>
      <c r="B116" s="49"/>
      <c r="C116" s="51"/>
      <c r="D116" s="40"/>
      <c r="E116" s="40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39"/>
      <c r="E130" s="39"/>
      <c r="F130" s="50"/>
    </row>
    <row r="131" spans="1:6" ht="15.75" x14ac:dyDescent="0.25">
      <c r="A131" s="47"/>
      <c r="B131" s="49"/>
      <c r="C131" s="51"/>
      <c r="D131" s="40"/>
      <c r="E131" s="40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2" t="s">
        <v>53</v>
      </c>
      <c r="B143" s="52"/>
      <c r="C143" s="52"/>
      <c r="D143" s="52"/>
      <c r="E143" s="52"/>
      <c r="F143" s="5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5" workbookViewId="0">
      <selection activeCell="D25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2" t="s">
        <v>127</v>
      </c>
      <c r="B1" s="52"/>
      <c r="C1" s="52"/>
      <c r="D1" s="52"/>
      <c r="E1" s="52"/>
      <c r="F1" s="52"/>
      <c r="G1" s="43">
        <v>410.7</v>
      </c>
    </row>
    <row r="2" spans="1:7" x14ac:dyDescent="0.25">
      <c r="A2" s="53"/>
      <c r="B2" s="54"/>
      <c r="C2" s="54"/>
      <c r="D2" s="54"/>
      <c r="E2" s="54"/>
      <c r="F2" s="55"/>
    </row>
    <row r="3" spans="1:7" x14ac:dyDescent="0.25">
      <c r="A3" s="53"/>
      <c r="B3" s="54"/>
      <c r="C3" s="54"/>
      <c r="D3" s="54"/>
      <c r="E3" s="54"/>
      <c r="F3" s="55"/>
    </row>
    <row r="4" spans="1:7" x14ac:dyDescent="0.25">
      <c r="A4" s="53"/>
      <c r="B4" s="54"/>
      <c r="C4" s="54"/>
      <c r="D4" s="54"/>
      <c r="E4" s="54"/>
      <c r="F4" s="55"/>
    </row>
    <row r="5" spans="1:7" x14ac:dyDescent="0.25">
      <c r="A5" s="56"/>
      <c r="B5" s="57"/>
      <c r="C5" s="57"/>
      <c r="D5" s="57"/>
      <c r="E5" s="57"/>
      <c r="F5" s="58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customHeight="1" x14ac:dyDescent="0.25">
      <c r="A11" s="59" t="s">
        <v>8</v>
      </c>
      <c r="B11" s="59"/>
      <c r="C11" s="59"/>
      <c r="D11" s="59"/>
      <c r="E11" s="59"/>
      <c r="F11" s="59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6247.27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90485.423999999999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85604.624000000011</v>
      </c>
    </row>
    <row r="17" spans="1:6" ht="40.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85604.624000000011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85604.624000000011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5">
        <f>F22-F55-F14</f>
        <v>-11128.069999999989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11128.07</v>
      </c>
    </row>
    <row r="26" spans="1:6" ht="15.75" customHeight="1" x14ac:dyDescent="0.25">
      <c r="A26" s="52" t="s">
        <v>124</v>
      </c>
      <c r="B26" s="52"/>
      <c r="C26" s="52"/>
      <c r="D26" s="52"/>
      <c r="E26" s="52"/>
      <c r="F26" s="52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4.8000000000000007</v>
      </c>
      <c r="E28" s="34">
        <f>SUM(G1)</f>
        <v>410.7</v>
      </c>
      <c r="F28" s="35">
        <f>SUM(E28*D28*12)</f>
        <v>23656.32</v>
      </c>
    </row>
    <row r="29" spans="1:6" ht="18.75" x14ac:dyDescent="0.3">
      <c r="A29" s="2"/>
      <c r="B29" s="17" t="s">
        <v>89</v>
      </c>
      <c r="C29" s="5" t="s">
        <v>10</v>
      </c>
      <c r="D29" s="28">
        <v>3.18</v>
      </c>
      <c r="E29" s="34">
        <f>SUM(E28)</f>
        <v>410.7</v>
      </c>
      <c r="F29" s="35">
        <f t="shared" ref="F29:F54" si="0">SUM(E29*D29*12)</f>
        <v>15672.312000000002</v>
      </c>
    </row>
    <row r="30" spans="1:6" ht="18.75" x14ac:dyDescent="0.3">
      <c r="A30" s="2"/>
      <c r="B30" s="17" t="s">
        <v>90</v>
      </c>
      <c r="C30" s="5" t="s">
        <v>10</v>
      </c>
      <c r="D30" s="28">
        <v>1.62</v>
      </c>
      <c r="E30" s="34">
        <f t="shared" ref="E30:E54" si="1">SUM(E29)</f>
        <v>410.7</v>
      </c>
      <c r="F30" s="35">
        <f t="shared" si="0"/>
        <v>7984.0080000000007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410.7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0.82000000000000006</v>
      </c>
      <c r="E32" s="34">
        <f t="shared" si="1"/>
        <v>410.7</v>
      </c>
      <c r="F32" s="35">
        <f t="shared" si="0"/>
        <v>4041.288</v>
      </c>
    </row>
    <row r="33" spans="1:6" ht="18.75" x14ac:dyDescent="0.3">
      <c r="A33" s="21"/>
      <c r="B33" s="17" t="s">
        <v>94</v>
      </c>
      <c r="C33" s="5" t="s">
        <v>10</v>
      </c>
      <c r="D33" s="28">
        <v>0.14000000000000001</v>
      </c>
      <c r="E33" s="34">
        <f t="shared" si="1"/>
        <v>410.7</v>
      </c>
      <c r="F33" s="35">
        <f t="shared" si="0"/>
        <v>689.97600000000011</v>
      </c>
    </row>
    <row r="34" spans="1:6" ht="18.75" x14ac:dyDescent="0.3">
      <c r="A34" s="21"/>
      <c r="B34" s="17" t="s">
        <v>95</v>
      </c>
      <c r="C34" s="5" t="s">
        <v>10</v>
      </c>
      <c r="D34" s="28">
        <v>0.28999999999999998</v>
      </c>
      <c r="E34" s="34">
        <f t="shared" si="1"/>
        <v>410.7</v>
      </c>
      <c r="F34" s="35">
        <f t="shared" si="0"/>
        <v>1429.2359999999999</v>
      </c>
    </row>
    <row r="35" spans="1:6" ht="18.75" x14ac:dyDescent="0.3">
      <c r="A35" s="21"/>
      <c r="B35" s="17" t="s">
        <v>96</v>
      </c>
      <c r="C35" s="1" t="s">
        <v>10</v>
      </c>
      <c r="D35" s="30">
        <v>0.13</v>
      </c>
      <c r="E35" s="34">
        <f t="shared" si="1"/>
        <v>410.7</v>
      </c>
      <c r="F35" s="35">
        <f t="shared" si="0"/>
        <v>640.69200000000001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410.7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0.26</v>
      </c>
      <c r="E37" s="34">
        <f t="shared" si="1"/>
        <v>410.7</v>
      </c>
      <c r="F37" s="35">
        <f t="shared" si="0"/>
        <v>1281.384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1.4000000000000001</v>
      </c>
      <c r="E38" s="34">
        <f t="shared" si="1"/>
        <v>410.7</v>
      </c>
      <c r="F38" s="35">
        <f t="shared" si="0"/>
        <v>6899.76</v>
      </c>
    </row>
    <row r="39" spans="1:6" ht="18.75" x14ac:dyDescent="0.3">
      <c r="A39" s="21"/>
      <c r="B39" s="17" t="s">
        <v>101</v>
      </c>
      <c r="C39" s="5" t="s">
        <v>10</v>
      </c>
      <c r="D39" s="30">
        <v>0.93</v>
      </c>
      <c r="E39" s="34">
        <f t="shared" si="1"/>
        <v>410.7</v>
      </c>
      <c r="F39" s="35">
        <f t="shared" si="0"/>
        <v>4583.4120000000003</v>
      </c>
    </row>
    <row r="40" spans="1:6" ht="18.75" x14ac:dyDescent="0.3">
      <c r="A40" s="21"/>
      <c r="B40" s="17" t="s">
        <v>102</v>
      </c>
      <c r="C40" s="5" t="s">
        <v>10</v>
      </c>
      <c r="D40" s="30">
        <v>0.2</v>
      </c>
      <c r="E40" s="34">
        <f t="shared" si="1"/>
        <v>410.7</v>
      </c>
      <c r="F40" s="35">
        <f t="shared" si="0"/>
        <v>985.68000000000006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410.7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0.2</v>
      </c>
      <c r="E42" s="34">
        <f t="shared" si="1"/>
        <v>410.7</v>
      </c>
      <c r="F42" s="35">
        <f t="shared" si="0"/>
        <v>985.68000000000006</v>
      </c>
    </row>
    <row r="43" spans="1:6" ht="18.75" x14ac:dyDescent="0.3">
      <c r="A43" s="21"/>
      <c r="B43" s="17" t="s">
        <v>105</v>
      </c>
      <c r="C43" s="5" t="s">
        <v>10</v>
      </c>
      <c r="D43" s="30">
        <v>7.0000000000000007E-2</v>
      </c>
      <c r="E43" s="34">
        <f t="shared" si="1"/>
        <v>410.7</v>
      </c>
      <c r="F43" s="35">
        <f t="shared" si="0"/>
        <v>344.98800000000006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2.94</v>
      </c>
      <c r="E44" s="34">
        <f t="shared" si="1"/>
        <v>410.7</v>
      </c>
      <c r="F44" s="35">
        <f t="shared" si="0"/>
        <v>14489.495999999999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3.67</v>
      </c>
      <c r="E45" s="34">
        <f t="shared" si="1"/>
        <v>410.7</v>
      </c>
      <c r="F45" s="35">
        <f t="shared" si="0"/>
        <v>18087.227999999999</v>
      </c>
    </row>
    <row r="46" spans="1:6" ht="18.75" x14ac:dyDescent="0.3">
      <c r="A46" s="21"/>
      <c r="B46" s="17" t="s">
        <v>110</v>
      </c>
      <c r="C46" s="1" t="s">
        <v>10</v>
      </c>
      <c r="D46" s="30">
        <v>2.37</v>
      </c>
      <c r="E46" s="34">
        <f t="shared" si="1"/>
        <v>410.7</v>
      </c>
      <c r="F46" s="35">
        <f t="shared" si="0"/>
        <v>11680.308000000001</v>
      </c>
    </row>
    <row r="47" spans="1:6" ht="18.75" x14ac:dyDescent="0.3">
      <c r="A47" s="21"/>
      <c r="B47" s="17" t="s">
        <v>111</v>
      </c>
      <c r="C47" s="5" t="s">
        <v>10</v>
      </c>
      <c r="D47" s="30">
        <v>1</v>
      </c>
      <c r="E47" s="34">
        <f t="shared" si="1"/>
        <v>410.7</v>
      </c>
      <c r="F47" s="35">
        <f t="shared" si="0"/>
        <v>4928.3999999999996</v>
      </c>
    </row>
    <row r="48" spans="1:6" ht="18.75" x14ac:dyDescent="0.3">
      <c r="A48" s="21"/>
      <c r="B48" s="17" t="s">
        <v>112</v>
      </c>
      <c r="C48" s="1" t="s">
        <v>10</v>
      </c>
      <c r="D48" s="30">
        <v>0.3</v>
      </c>
      <c r="E48" s="34">
        <f t="shared" si="1"/>
        <v>410.7</v>
      </c>
      <c r="F48" s="35">
        <f t="shared" si="0"/>
        <v>1478.52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1.94</v>
      </c>
      <c r="E49" s="34">
        <f t="shared" si="1"/>
        <v>410.7</v>
      </c>
      <c r="F49" s="35">
        <f t="shared" si="0"/>
        <v>9561.0959999999995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410.7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0.19</v>
      </c>
      <c r="E51" s="34">
        <f t="shared" si="1"/>
        <v>410.7</v>
      </c>
      <c r="F51" s="35">
        <f t="shared" si="0"/>
        <v>936.39599999999996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410.7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410.7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2.6</v>
      </c>
      <c r="E54" s="34">
        <f t="shared" si="1"/>
        <v>410.7</v>
      </c>
      <c r="F54" s="35">
        <f t="shared" si="0"/>
        <v>12813.84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18.36</v>
      </c>
      <c r="E55" s="36"/>
      <c r="F55" s="36">
        <f t="shared" ref="F55" si="3">SUM(F28+F32+F38+F44+F45+F49+F50+F51+F53+F54)</f>
        <v>90485.423999999999</v>
      </c>
    </row>
    <row r="56" spans="1:6" ht="15.75" customHeight="1" x14ac:dyDescent="0.25">
      <c r="A56" s="60" t="s">
        <v>27</v>
      </c>
      <c r="B56" s="61"/>
      <c r="C56" s="61"/>
      <c r="D56" s="61"/>
      <c r="E56" s="61"/>
      <c r="F56" s="62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3" t="s">
        <v>32</v>
      </c>
      <c r="B67" s="63"/>
      <c r="C67" s="63"/>
      <c r="D67" s="63"/>
      <c r="E67" s="63"/>
      <c r="F67" s="63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1"/>
      <c r="E70" s="41"/>
      <c r="F70" s="50"/>
    </row>
    <row r="71" spans="1:6" ht="15.75" x14ac:dyDescent="0.25">
      <c r="A71" s="47"/>
      <c r="B71" s="49"/>
      <c r="C71" s="51"/>
      <c r="D71" s="42"/>
      <c r="E71" s="42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1"/>
      <c r="E85" s="41"/>
      <c r="F85" s="50"/>
    </row>
    <row r="86" spans="1:6" ht="15.75" x14ac:dyDescent="0.25">
      <c r="A86" s="47"/>
      <c r="B86" s="49"/>
      <c r="C86" s="51"/>
      <c r="D86" s="42"/>
      <c r="E86" s="42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1"/>
      <c r="E100" s="41"/>
      <c r="F100" s="50"/>
    </row>
    <row r="101" spans="1:6" ht="15.75" x14ac:dyDescent="0.25">
      <c r="A101" s="47"/>
      <c r="B101" s="49"/>
      <c r="C101" s="51"/>
      <c r="D101" s="42"/>
      <c r="E101" s="42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1"/>
      <c r="E115" s="41"/>
      <c r="F115" s="50"/>
    </row>
    <row r="116" spans="1:6" ht="15.75" x14ac:dyDescent="0.25">
      <c r="A116" s="47"/>
      <c r="B116" s="49"/>
      <c r="C116" s="51"/>
      <c r="D116" s="42"/>
      <c r="E116" s="42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1"/>
      <c r="E130" s="41"/>
      <c r="F130" s="50"/>
    </row>
    <row r="131" spans="1:6" ht="15.75" x14ac:dyDescent="0.25">
      <c r="A131" s="47"/>
      <c r="B131" s="49"/>
      <c r="C131" s="51"/>
      <c r="D131" s="42"/>
      <c r="E131" s="42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2" t="s">
        <v>53</v>
      </c>
      <c r="B143" s="52"/>
      <c r="C143" s="52"/>
      <c r="D143" s="52"/>
      <c r="E143" s="52"/>
      <c r="F143" s="5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workbookViewId="0">
      <selection activeCell="D25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2" t="s">
        <v>125</v>
      </c>
      <c r="B1" s="52"/>
      <c r="C1" s="52"/>
      <c r="D1" s="52"/>
      <c r="E1" s="52"/>
      <c r="F1" s="52"/>
      <c r="G1" s="43">
        <v>400.3</v>
      </c>
    </row>
    <row r="2" spans="1:7" x14ac:dyDescent="0.25">
      <c r="A2" s="53"/>
      <c r="B2" s="54"/>
      <c r="C2" s="54"/>
      <c r="D2" s="54"/>
      <c r="E2" s="54"/>
      <c r="F2" s="55"/>
    </row>
    <row r="3" spans="1:7" x14ac:dyDescent="0.25">
      <c r="A3" s="53"/>
      <c r="B3" s="54"/>
      <c r="C3" s="54"/>
      <c r="D3" s="54"/>
      <c r="E3" s="54"/>
      <c r="F3" s="55"/>
    </row>
    <row r="4" spans="1:7" x14ac:dyDescent="0.25">
      <c r="A4" s="53"/>
      <c r="B4" s="54"/>
      <c r="C4" s="54"/>
      <c r="D4" s="54"/>
      <c r="E4" s="54"/>
      <c r="F4" s="55"/>
    </row>
    <row r="5" spans="1:7" x14ac:dyDescent="0.25">
      <c r="A5" s="56"/>
      <c r="B5" s="57"/>
      <c r="C5" s="57"/>
      <c r="D5" s="57"/>
      <c r="E5" s="57"/>
      <c r="F5" s="58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customHeight="1" x14ac:dyDescent="0.25">
      <c r="A11" s="59" t="s">
        <v>8</v>
      </c>
      <c r="B11" s="59"/>
      <c r="C11" s="59"/>
      <c r="D11" s="59"/>
      <c r="E11" s="59"/>
      <c r="F11" s="59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7322.42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0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0</v>
      </c>
    </row>
    <row r="17" spans="1:6" ht="33.7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0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0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5">
        <f>F22-F55-F14</f>
        <v>-7322.42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7322.42</v>
      </c>
    </row>
    <row r="26" spans="1:6" ht="15.75" x14ac:dyDescent="0.25">
      <c r="A26" s="52" t="s">
        <v>124</v>
      </c>
      <c r="B26" s="52"/>
      <c r="C26" s="52"/>
      <c r="D26" s="52"/>
      <c r="E26" s="52"/>
      <c r="F26" s="52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400.3</v>
      </c>
      <c r="F28" s="35">
        <f>SUM(E28*D28*12)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400.3</v>
      </c>
      <c r="F29" s="35">
        <f t="shared" ref="F29:F54" si="0">SUM(E29*D29*12)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400.3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400.3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400.3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400.3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400.3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400.3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400.3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400.3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400.3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400.3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400.3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400.3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400.3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400.3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0</v>
      </c>
      <c r="E44" s="34">
        <f t="shared" si="1"/>
        <v>400.3</v>
      </c>
      <c r="F44" s="35">
        <f t="shared" si="0"/>
        <v>0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0</v>
      </c>
      <c r="E45" s="34">
        <f t="shared" si="1"/>
        <v>400.3</v>
      </c>
      <c r="F45" s="35">
        <f t="shared" si="0"/>
        <v>0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400.3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0</v>
      </c>
      <c r="E47" s="34">
        <f t="shared" si="1"/>
        <v>400.3</v>
      </c>
      <c r="F47" s="35">
        <f t="shared" si="0"/>
        <v>0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400.3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0</v>
      </c>
      <c r="E49" s="34">
        <f t="shared" si="1"/>
        <v>400.3</v>
      </c>
      <c r="F49" s="35">
        <f t="shared" si="0"/>
        <v>0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400.3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</v>
      </c>
      <c r="E51" s="34">
        <f t="shared" si="1"/>
        <v>400.3</v>
      </c>
      <c r="F51" s="35">
        <f t="shared" si="0"/>
        <v>0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400.3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400.3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0</v>
      </c>
      <c r="E54" s="34">
        <f t="shared" si="1"/>
        <v>400.3</v>
      </c>
      <c r="F54" s="35">
        <f t="shared" si="0"/>
        <v>0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0</v>
      </c>
      <c r="E55" s="36"/>
      <c r="F55" s="36">
        <f t="shared" ref="F55" si="3">SUM(F28+F32+F38+F44+F45+F49+F50+F51+F53+F54)</f>
        <v>0</v>
      </c>
    </row>
    <row r="56" spans="1:6" ht="15.75" x14ac:dyDescent="0.25">
      <c r="A56" s="60" t="s">
        <v>27</v>
      </c>
      <c r="B56" s="61"/>
      <c r="C56" s="61"/>
      <c r="D56" s="61"/>
      <c r="E56" s="61"/>
      <c r="F56" s="62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3" t="s">
        <v>32</v>
      </c>
      <c r="B67" s="63"/>
      <c r="C67" s="63"/>
      <c r="D67" s="63"/>
      <c r="E67" s="63"/>
      <c r="F67" s="63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1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14"/>
      <c r="E70" s="14"/>
      <c r="F70" s="50"/>
    </row>
    <row r="71" spans="1:6" ht="15.75" x14ac:dyDescent="0.25">
      <c r="A71" s="47"/>
      <c r="B71" s="49"/>
      <c r="C71" s="51"/>
      <c r="D71" s="25"/>
      <c r="E71" s="25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1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14"/>
      <c r="E85" s="14"/>
      <c r="F85" s="50"/>
    </row>
    <row r="86" spans="1:6" ht="15.75" x14ac:dyDescent="0.25">
      <c r="A86" s="47"/>
      <c r="B86" s="49"/>
      <c r="C86" s="51"/>
      <c r="D86" s="25"/>
      <c r="E86" s="25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1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14"/>
      <c r="E100" s="14"/>
      <c r="F100" s="50"/>
    </row>
    <row r="101" spans="1:6" ht="15.75" x14ac:dyDescent="0.25">
      <c r="A101" s="47"/>
      <c r="B101" s="49"/>
      <c r="C101" s="51"/>
      <c r="D101" s="25"/>
      <c r="E101" s="25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1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14"/>
      <c r="E115" s="14"/>
      <c r="F115" s="50"/>
    </row>
    <row r="116" spans="1:6" ht="15.75" x14ac:dyDescent="0.25">
      <c r="A116" s="47"/>
      <c r="B116" s="49"/>
      <c r="C116" s="51"/>
      <c r="D116" s="25"/>
      <c r="E116" s="25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1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14"/>
      <c r="E130" s="14"/>
      <c r="F130" s="50"/>
    </row>
    <row r="131" spans="1:6" ht="15.75" x14ac:dyDescent="0.25">
      <c r="A131" s="47"/>
      <c r="B131" s="49"/>
      <c r="C131" s="51"/>
      <c r="D131" s="25"/>
      <c r="E131" s="25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2" t="s">
        <v>53</v>
      </c>
      <c r="B143" s="52"/>
      <c r="C143" s="52"/>
      <c r="D143" s="52"/>
      <c r="E143" s="52"/>
      <c r="F143" s="5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5</vt:lpstr>
      <vt:lpstr>11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2024-06-26T05:46:13Z</dcterms:modified>
</cp:coreProperties>
</file>