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firstSheet="4" activeTab="4"/>
  </bookViews>
  <sheets>
    <sheet name="2" sheetId="8" state="hidden" r:id="rId1"/>
    <sheet name="3" sheetId="9" state="hidden" r:id="rId2"/>
    <sheet name="3А" sheetId="6" state="hidden" r:id="rId3"/>
    <sheet name="3Б" sheetId="2" state="hidden" r:id="rId4"/>
    <sheet name="5А" sheetId="3" r:id="rId5"/>
    <sheet name="5Б" sheetId="4" state="hidden" r:id="rId6"/>
    <sheet name="6" sheetId="10" state="hidden" r:id="rId7"/>
    <sheet name="15А" sheetId="7" state="hidden" r:id="rId8"/>
    <sheet name="8" sheetId="5" state="hidden" r:id="rId9"/>
    <sheet name="8А" sheetId="12" state="hidden" r:id="rId10"/>
    <sheet name="10А" sheetId="13" state="hidden" r:id="rId11"/>
    <sheet name="13" sheetId="14" state="hidden" r:id="rId12"/>
    <sheet name="14А" sheetId="15" state="hidden" r:id="rId13"/>
    <sheet name="15" sheetId="16" state="hidden" r:id="rId14"/>
    <sheet name="16" sheetId="17" state="hidden" r:id="rId15"/>
    <sheet name="16А" sheetId="18" state="hidden" r:id="rId16"/>
    <sheet name="17" sheetId="19" state="hidden" r:id="rId17"/>
    <sheet name="19" sheetId="20" state="hidden" r:id="rId18"/>
    <sheet name="21" sheetId="21" state="hidden" r:id="rId19"/>
    <sheet name="23" sheetId="22" state="hidden" r:id="rId20"/>
    <sheet name="25" sheetId="23" state="hidden" r:id="rId21"/>
  </sheets>
  <calcPr calcId="152511"/>
</workbook>
</file>

<file path=xl/calcChain.xml><?xml version="1.0" encoding="utf-8"?>
<calcChain xmlns="http://schemas.openxmlformats.org/spreadsheetml/2006/main">
  <c r="D45" i="23" l="1"/>
  <c r="D38" i="23"/>
  <c r="D32" i="23"/>
  <c r="D28" i="23"/>
  <c r="D55" i="23" s="1"/>
  <c r="D45" i="22"/>
  <c r="D38" i="22"/>
  <c r="D32" i="22"/>
  <c r="D28" i="22"/>
  <c r="D55" i="22" s="1"/>
  <c r="D45" i="21"/>
  <c r="D38" i="21"/>
  <c r="D32" i="21"/>
  <c r="D28" i="21"/>
  <c r="D55" i="21" s="1"/>
  <c r="D45" i="20"/>
  <c r="D38" i="20"/>
  <c r="D32" i="20"/>
  <c r="D28" i="20"/>
  <c r="D55" i="20" s="1"/>
  <c r="D45" i="18"/>
  <c r="D38" i="18"/>
  <c r="D32" i="18"/>
  <c r="D28" i="18"/>
  <c r="D55" i="18" s="1"/>
  <c r="D45" i="17"/>
  <c r="D38" i="17"/>
  <c r="D32" i="17"/>
  <c r="D28" i="17"/>
  <c r="D55" i="17" s="1"/>
  <c r="D45" i="16"/>
  <c r="D38" i="16"/>
  <c r="D32" i="16"/>
  <c r="D28" i="16"/>
  <c r="D55" i="16" s="1"/>
  <c r="D45" i="15"/>
  <c r="D38" i="15"/>
  <c r="D32" i="15"/>
  <c r="D28" i="15"/>
  <c r="D55" i="15" s="1"/>
  <c r="D45" i="14"/>
  <c r="D38" i="14"/>
  <c r="D32" i="14"/>
  <c r="D28" i="14"/>
  <c r="D55" i="14" s="1"/>
  <c r="D45" i="13"/>
  <c r="D38" i="13"/>
  <c r="D32" i="13"/>
  <c r="D28" i="13"/>
  <c r="D55" i="13" s="1"/>
  <c r="D28" i="10"/>
  <c r="D32" i="10"/>
  <c r="D55" i="10" s="1"/>
  <c r="D38" i="10"/>
  <c r="D45" i="10"/>
  <c r="D45" i="12"/>
  <c r="D38" i="12"/>
  <c r="D32" i="12"/>
  <c r="D28" i="12"/>
  <c r="D55" i="12" s="1"/>
  <c r="D45" i="7"/>
  <c r="D38" i="7"/>
  <c r="D32" i="7"/>
  <c r="D28" i="7"/>
  <c r="D55" i="7" s="1"/>
  <c r="D45" i="4"/>
  <c r="D38" i="4"/>
  <c r="D32" i="4"/>
  <c r="D28" i="4"/>
  <c r="D55" i="4" s="1"/>
  <c r="D45" i="3"/>
  <c r="D38" i="3"/>
  <c r="D32" i="3"/>
  <c r="D28" i="3"/>
  <c r="D55" i="3" s="1"/>
  <c r="D45" i="2"/>
  <c r="D38" i="2"/>
  <c r="D32" i="2"/>
  <c r="D28" i="2"/>
  <c r="D55" i="2" s="1"/>
  <c r="E28" i="23" l="1"/>
  <c r="E29" i="23" s="1"/>
  <c r="E28" i="22"/>
  <c r="E29" i="22" s="1"/>
  <c r="E29" i="21"/>
  <c r="E30" i="21" s="1"/>
  <c r="E28" i="21"/>
  <c r="E28" i="20"/>
  <c r="E29" i="20" s="1"/>
  <c r="D45" i="19"/>
  <c r="D38" i="19"/>
  <c r="D32" i="19"/>
  <c r="E28" i="19"/>
  <c r="E29" i="19" s="1"/>
  <c r="D28" i="19"/>
  <c r="E28" i="18"/>
  <c r="F28" i="18" s="1"/>
  <c r="E28" i="17"/>
  <c r="E29" i="17" s="1"/>
  <c r="E28" i="16"/>
  <c r="E29" i="16" s="1"/>
  <c r="E29" i="15"/>
  <c r="E30" i="15" s="1"/>
  <c r="E28" i="15"/>
  <c r="F28" i="15" s="1"/>
  <c r="E28" i="14"/>
  <c r="F28" i="14" s="1"/>
  <c r="E28" i="13"/>
  <c r="E29" i="13" s="1"/>
  <c r="E28" i="12"/>
  <c r="E28" i="10"/>
  <c r="E29" i="10" s="1"/>
  <c r="D45" i="9"/>
  <c r="D38" i="9"/>
  <c r="D32" i="9"/>
  <c r="E28" i="9"/>
  <c r="E29" i="9" s="1"/>
  <c r="D28" i="9"/>
  <c r="D45" i="8"/>
  <c r="D38" i="8"/>
  <c r="D32" i="8"/>
  <c r="E28" i="8"/>
  <c r="E29" i="8" s="1"/>
  <c r="D28" i="8"/>
  <c r="F28" i="21" l="1"/>
  <c r="F28" i="12"/>
  <c r="D55" i="8"/>
  <c r="E30" i="23"/>
  <c r="F29" i="23"/>
  <c r="F28" i="23"/>
  <c r="E30" i="22"/>
  <c r="F29" i="22"/>
  <c r="F28" i="22"/>
  <c r="F29" i="21"/>
  <c r="E31" i="21"/>
  <c r="F30" i="21"/>
  <c r="E30" i="20"/>
  <c r="F29" i="20"/>
  <c r="F28" i="20"/>
  <c r="D55" i="19"/>
  <c r="E30" i="19"/>
  <c r="F29" i="19"/>
  <c r="F28" i="19"/>
  <c r="E29" i="18"/>
  <c r="E30" i="17"/>
  <c r="F29" i="17"/>
  <c r="F28" i="17"/>
  <c r="E30" i="16"/>
  <c r="F29" i="16"/>
  <c r="F28" i="16"/>
  <c r="E31" i="15"/>
  <c r="F30" i="15"/>
  <c r="F29" i="15"/>
  <c r="E29" i="14"/>
  <c r="E30" i="13"/>
  <c r="F29" i="13"/>
  <c r="F28" i="13"/>
  <c r="E29" i="12"/>
  <c r="F29" i="10"/>
  <c r="E30" i="10"/>
  <c r="F28" i="10"/>
  <c r="D55" i="9"/>
  <c r="F29" i="9"/>
  <c r="E30" i="9"/>
  <c r="F28" i="9"/>
  <c r="F29" i="8"/>
  <c r="E30" i="8"/>
  <c r="F28" i="8"/>
  <c r="E28" i="7"/>
  <c r="E29" i="7" s="1"/>
  <c r="D45" i="6"/>
  <c r="D38" i="6"/>
  <c r="D55" i="6" s="1"/>
  <c r="D32" i="6"/>
  <c r="E29" i="6"/>
  <c r="E30" i="6" s="1"/>
  <c r="E28" i="6"/>
  <c r="F28" i="6" s="1"/>
  <c r="D28" i="6"/>
  <c r="E31" i="23" l="1"/>
  <c r="F30" i="23"/>
  <c r="E31" i="22"/>
  <c r="F30" i="22"/>
  <c r="E32" i="21"/>
  <c r="F31" i="21"/>
  <c r="E31" i="20"/>
  <c r="F30" i="20"/>
  <c r="E31" i="19"/>
  <c r="F30" i="19"/>
  <c r="E30" i="18"/>
  <c r="F29" i="18"/>
  <c r="E31" i="17"/>
  <c r="F30" i="17"/>
  <c r="E31" i="16"/>
  <c r="F30" i="16"/>
  <c r="F31" i="15"/>
  <c r="E32" i="15"/>
  <c r="E30" i="14"/>
  <c r="F29" i="14"/>
  <c r="E31" i="13"/>
  <c r="F30" i="13"/>
  <c r="E30" i="12"/>
  <c r="F29" i="12"/>
  <c r="E31" i="10"/>
  <c r="F30" i="10"/>
  <c r="E31" i="9"/>
  <c r="F30" i="9"/>
  <c r="E31" i="8"/>
  <c r="F30" i="8"/>
  <c r="E30" i="7"/>
  <c r="F29" i="7"/>
  <c r="F28" i="7"/>
  <c r="E31" i="6"/>
  <c r="F30" i="6"/>
  <c r="F29" i="6"/>
  <c r="D45" i="5"/>
  <c r="D38" i="5"/>
  <c r="D32" i="5"/>
  <c r="E28" i="5"/>
  <c r="E29" i="5" s="1"/>
  <c r="D28" i="5"/>
  <c r="F31" i="23" l="1"/>
  <c r="E32" i="23"/>
  <c r="E32" i="22"/>
  <c r="F31" i="22"/>
  <c r="F32" i="21"/>
  <c r="E33" i="21"/>
  <c r="E32" i="20"/>
  <c r="F31" i="20"/>
  <c r="E32" i="19"/>
  <c r="F31" i="19"/>
  <c r="E31" i="18"/>
  <c r="F30" i="18"/>
  <c r="E32" i="17"/>
  <c r="F31" i="17"/>
  <c r="F31" i="16"/>
  <c r="E32" i="16"/>
  <c r="E33" i="15"/>
  <c r="F32" i="15"/>
  <c r="E31" i="14"/>
  <c r="F30" i="14"/>
  <c r="F31" i="13"/>
  <c r="E32" i="13"/>
  <c r="E31" i="12"/>
  <c r="F30" i="12"/>
  <c r="F31" i="10"/>
  <c r="E32" i="10"/>
  <c r="E32" i="9"/>
  <c r="F31" i="9"/>
  <c r="F31" i="8"/>
  <c r="E32" i="8"/>
  <c r="E31" i="7"/>
  <c r="F30" i="7"/>
  <c r="F31" i="6"/>
  <c r="E32" i="6"/>
  <c r="F28" i="5"/>
  <c r="F29" i="5"/>
  <c r="E30" i="5"/>
  <c r="D55" i="5"/>
  <c r="E28" i="2"/>
  <c r="E29" i="2" s="1"/>
  <c r="F32" i="23" l="1"/>
  <c r="E33" i="23"/>
  <c r="F32" i="22"/>
  <c r="E33" i="22"/>
  <c r="E34" i="21"/>
  <c r="F33" i="21"/>
  <c r="F32" i="20"/>
  <c r="E33" i="20"/>
  <c r="F32" i="19"/>
  <c r="E33" i="19"/>
  <c r="F31" i="18"/>
  <c r="E32" i="18"/>
  <c r="F32" i="17"/>
  <c r="E33" i="17"/>
  <c r="F32" i="16"/>
  <c r="E33" i="16"/>
  <c r="F33" i="15"/>
  <c r="E34" i="15"/>
  <c r="F31" i="14"/>
  <c r="E32" i="14"/>
  <c r="F32" i="13"/>
  <c r="E33" i="13"/>
  <c r="F31" i="12"/>
  <c r="E32" i="12"/>
  <c r="E33" i="10"/>
  <c r="F32" i="10"/>
  <c r="F32" i="9"/>
  <c r="E33" i="9"/>
  <c r="E33" i="8"/>
  <c r="F32" i="8"/>
  <c r="E32" i="7"/>
  <c r="F31" i="7"/>
  <c r="E33" i="6"/>
  <c r="F32" i="6"/>
  <c r="E31" i="5"/>
  <c r="F30" i="5"/>
  <c r="E30" i="2"/>
  <c r="F29" i="2"/>
  <c r="F28" i="2"/>
  <c r="E28" i="4"/>
  <c r="E29" i="4" s="1"/>
  <c r="E28" i="3"/>
  <c r="E29" i="3" s="1"/>
  <c r="F28" i="3"/>
  <c r="F33" i="23" l="1"/>
  <c r="E34" i="23"/>
  <c r="E34" i="22"/>
  <c r="F33" i="22"/>
  <c r="F34" i="21"/>
  <c r="E35" i="21"/>
  <c r="E34" i="20"/>
  <c r="F33" i="20"/>
  <c r="E34" i="19"/>
  <c r="F33" i="19"/>
  <c r="E33" i="18"/>
  <c r="F32" i="18"/>
  <c r="E34" i="17"/>
  <c r="F33" i="17"/>
  <c r="E34" i="16"/>
  <c r="F33" i="16"/>
  <c r="E35" i="15"/>
  <c r="F34" i="15"/>
  <c r="E33" i="14"/>
  <c r="F32" i="14"/>
  <c r="F33" i="13"/>
  <c r="E34" i="13"/>
  <c r="E33" i="12"/>
  <c r="F32" i="12"/>
  <c r="E34" i="10"/>
  <c r="F33" i="10"/>
  <c r="F33" i="9"/>
  <c r="E34" i="9"/>
  <c r="E34" i="8"/>
  <c r="F33" i="8"/>
  <c r="F32" i="7"/>
  <c r="E33" i="7"/>
  <c r="F33" i="6"/>
  <c r="E34" i="6"/>
  <c r="E32" i="5"/>
  <c r="F31" i="5"/>
  <c r="E30" i="3"/>
  <c r="F29" i="3"/>
  <c r="F30" i="3"/>
  <c r="E31" i="3"/>
  <c r="E31" i="2"/>
  <c r="F30" i="2"/>
  <c r="E30" i="4"/>
  <c r="F29" i="4"/>
  <c r="F28" i="4"/>
  <c r="F34" i="23" l="1"/>
  <c r="E35" i="23"/>
  <c r="F34" i="22"/>
  <c r="E35" i="22"/>
  <c r="E36" i="21"/>
  <c r="F35" i="21"/>
  <c r="F34" i="20"/>
  <c r="E35" i="20"/>
  <c r="F34" i="19"/>
  <c r="E35" i="19"/>
  <c r="F33" i="18"/>
  <c r="E34" i="18"/>
  <c r="F34" i="17"/>
  <c r="E35" i="17"/>
  <c r="F34" i="16"/>
  <c r="E35" i="16"/>
  <c r="F35" i="15"/>
  <c r="E36" i="15"/>
  <c r="F33" i="14"/>
  <c r="E34" i="14"/>
  <c r="F34" i="13"/>
  <c r="E35" i="13"/>
  <c r="F33" i="12"/>
  <c r="E34" i="12"/>
  <c r="E35" i="10"/>
  <c r="F34" i="10"/>
  <c r="F34" i="9"/>
  <c r="E35" i="9"/>
  <c r="E35" i="8"/>
  <c r="F34" i="8"/>
  <c r="E34" i="7"/>
  <c r="F33" i="7"/>
  <c r="E35" i="6"/>
  <c r="F34" i="6"/>
  <c r="F32" i="5"/>
  <c r="E33" i="5"/>
  <c r="E32" i="3"/>
  <c r="F31" i="3"/>
  <c r="E32" i="2"/>
  <c r="F31" i="2"/>
  <c r="E31" i="4"/>
  <c r="F30" i="4"/>
  <c r="E36" i="23" l="1"/>
  <c r="F35" i="23"/>
  <c r="F35" i="22"/>
  <c r="E36" i="22"/>
  <c r="F36" i="21"/>
  <c r="E37" i="21"/>
  <c r="E36" i="20"/>
  <c r="F35" i="20"/>
  <c r="F35" i="19"/>
  <c r="E36" i="19"/>
  <c r="E35" i="18"/>
  <c r="F34" i="18"/>
  <c r="E36" i="17"/>
  <c r="F35" i="17"/>
  <c r="E36" i="16"/>
  <c r="F35" i="16"/>
  <c r="E37" i="15"/>
  <c r="F36" i="15"/>
  <c r="E35" i="14"/>
  <c r="F34" i="14"/>
  <c r="E36" i="13"/>
  <c r="F35" i="13"/>
  <c r="E35" i="12"/>
  <c r="F34" i="12"/>
  <c r="E36" i="10"/>
  <c r="F35" i="10"/>
  <c r="E36" i="9"/>
  <c r="F35" i="9"/>
  <c r="E36" i="8"/>
  <c r="F35" i="8"/>
  <c r="F34" i="7"/>
  <c r="E35" i="7"/>
  <c r="F35" i="6"/>
  <c r="E36" i="6"/>
  <c r="E34" i="5"/>
  <c r="F33" i="5"/>
  <c r="E33" i="3"/>
  <c r="F32" i="3"/>
  <c r="F32" i="2"/>
  <c r="E33" i="2"/>
  <c r="E32" i="4"/>
  <c r="F31" i="4"/>
  <c r="F36" i="23" l="1"/>
  <c r="E37" i="23"/>
  <c r="F36" i="22"/>
  <c r="E37" i="22"/>
  <c r="E38" i="21"/>
  <c r="F37" i="21"/>
  <c r="F36" i="20"/>
  <c r="E37" i="20"/>
  <c r="F36" i="19"/>
  <c r="E37" i="19"/>
  <c r="F35" i="18"/>
  <c r="E36" i="18"/>
  <c r="F36" i="17"/>
  <c r="E37" i="17"/>
  <c r="F36" i="16"/>
  <c r="E37" i="16"/>
  <c r="F37" i="15"/>
  <c r="E38" i="15"/>
  <c r="F35" i="14"/>
  <c r="E36" i="14"/>
  <c r="F36" i="13"/>
  <c r="E37" i="13"/>
  <c r="F35" i="12"/>
  <c r="E36" i="12"/>
  <c r="E37" i="10"/>
  <c r="F36" i="10"/>
  <c r="F36" i="9"/>
  <c r="E37" i="9"/>
  <c r="E37" i="8"/>
  <c r="F36" i="8"/>
  <c r="E36" i="7"/>
  <c r="F35" i="7"/>
  <c r="E37" i="6"/>
  <c r="F36" i="6"/>
  <c r="F34" i="5"/>
  <c r="E35" i="5"/>
  <c r="E34" i="3"/>
  <c r="F33" i="3"/>
  <c r="F33" i="2"/>
  <c r="E34" i="2"/>
  <c r="F32" i="4"/>
  <c r="E33" i="4"/>
  <c r="E38" i="23" l="1"/>
  <c r="F37" i="23"/>
  <c r="E38" i="22"/>
  <c r="F37" i="22"/>
  <c r="E39" i="21"/>
  <c r="F38" i="21"/>
  <c r="E38" i="20"/>
  <c r="F37" i="20"/>
  <c r="E38" i="19"/>
  <c r="F37" i="19"/>
  <c r="E37" i="18"/>
  <c r="F36" i="18"/>
  <c r="E38" i="17"/>
  <c r="F37" i="17"/>
  <c r="E38" i="16"/>
  <c r="F37" i="16"/>
  <c r="E39" i="15"/>
  <c r="F38" i="15"/>
  <c r="E37" i="14"/>
  <c r="F36" i="14"/>
  <c r="E38" i="13"/>
  <c r="F37" i="13"/>
  <c r="E37" i="12"/>
  <c r="F36" i="12"/>
  <c r="E38" i="10"/>
  <c r="F37" i="10"/>
  <c r="E38" i="9"/>
  <c r="F37" i="9"/>
  <c r="E38" i="8"/>
  <c r="F37" i="8"/>
  <c r="F36" i="7"/>
  <c r="E37" i="7"/>
  <c r="F37" i="6"/>
  <c r="E38" i="6"/>
  <c r="E36" i="5"/>
  <c r="F35" i="5"/>
  <c r="F34" i="3"/>
  <c r="E35" i="3"/>
  <c r="F34" i="2"/>
  <c r="E35" i="2"/>
  <c r="E34" i="4"/>
  <c r="F33" i="4"/>
  <c r="E39" i="23" l="1"/>
  <c r="F38" i="23"/>
  <c r="E39" i="22"/>
  <c r="F38" i="22"/>
  <c r="E40" i="21"/>
  <c r="F39" i="21"/>
  <c r="E39" i="20"/>
  <c r="F38" i="20"/>
  <c r="E39" i="19"/>
  <c r="F38" i="19"/>
  <c r="F37" i="18"/>
  <c r="E38" i="18"/>
  <c r="E39" i="17"/>
  <c r="F38" i="17"/>
  <c r="F38" i="16"/>
  <c r="E39" i="16"/>
  <c r="E40" i="15"/>
  <c r="F39" i="15"/>
  <c r="F37" i="14"/>
  <c r="E38" i="14"/>
  <c r="E39" i="13"/>
  <c r="F38" i="13"/>
  <c r="F37" i="12"/>
  <c r="E38" i="12"/>
  <c r="F38" i="10"/>
  <c r="E39" i="10"/>
  <c r="F38" i="9"/>
  <c r="E39" i="9"/>
  <c r="F38" i="8"/>
  <c r="E39" i="8"/>
  <c r="E38" i="7"/>
  <c r="F37" i="7"/>
  <c r="E39" i="6"/>
  <c r="F38" i="6"/>
  <c r="F36" i="5"/>
  <c r="E37" i="5"/>
  <c r="F35" i="3"/>
  <c r="E36" i="3"/>
  <c r="E36" i="2"/>
  <c r="F35" i="2"/>
  <c r="F34" i="4"/>
  <c r="E35" i="4"/>
  <c r="E40" i="23" l="1"/>
  <c r="F39" i="23"/>
  <c r="E40" i="22"/>
  <c r="F39" i="22"/>
  <c r="E41" i="21"/>
  <c r="F40" i="21"/>
  <c r="E40" i="20"/>
  <c r="F39" i="20"/>
  <c r="E40" i="19"/>
  <c r="F39" i="19"/>
  <c r="F38" i="18"/>
  <c r="E39" i="18"/>
  <c r="E40" i="17"/>
  <c r="F39" i="17"/>
  <c r="E40" i="16"/>
  <c r="F39" i="16"/>
  <c r="E41" i="15"/>
  <c r="F40" i="15"/>
  <c r="F38" i="14"/>
  <c r="E39" i="14"/>
  <c r="E40" i="13"/>
  <c r="F39" i="13"/>
  <c r="F38" i="12"/>
  <c r="E39" i="12"/>
  <c r="E40" i="10"/>
  <c r="F39" i="10"/>
  <c r="E40" i="9"/>
  <c r="F39" i="9"/>
  <c r="E40" i="8"/>
  <c r="F39" i="8"/>
  <c r="E39" i="7"/>
  <c r="F38" i="7"/>
  <c r="E40" i="6"/>
  <c r="F39" i="6"/>
  <c r="E38" i="5"/>
  <c r="F37" i="5"/>
  <c r="F36" i="3"/>
  <c r="E37" i="3"/>
  <c r="F36" i="2"/>
  <c r="E37" i="2"/>
  <c r="E36" i="4"/>
  <c r="F35" i="4"/>
  <c r="E41" i="23" l="1"/>
  <c r="F40" i="23"/>
  <c r="F40" i="22"/>
  <c r="E41" i="22"/>
  <c r="E42" i="21"/>
  <c r="F41" i="21"/>
  <c r="E41" i="20"/>
  <c r="F40" i="20"/>
  <c r="E41" i="19"/>
  <c r="F40" i="19"/>
  <c r="F39" i="18"/>
  <c r="E40" i="18"/>
  <c r="F40" i="17"/>
  <c r="E41" i="17"/>
  <c r="E41" i="16"/>
  <c r="F40" i="16"/>
  <c r="E42" i="15"/>
  <c r="F41" i="15"/>
  <c r="F39" i="14"/>
  <c r="E40" i="14"/>
  <c r="E41" i="13"/>
  <c r="F40" i="13"/>
  <c r="F39" i="12"/>
  <c r="E40" i="12"/>
  <c r="F40" i="10"/>
  <c r="E41" i="10"/>
  <c r="E41" i="9"/>
  <c r="F40" i="9"/>
  <c r="F40" i="8"/>
  <c r="E41" i="8"/>
  <c r="E40" i="7"/>
  <c r="F39" i="7"/>
  <c r="E41" i="6"/>
  <c r="F40" i="6"/>
  <c r="E39" i="5"/>
  <c r="F38" i="5"/>
  <c r="E38" i="3"/>
  <c r="F37" i="3"/>
  <c r="E38" i="2"/>
  <c r="F37" i="2"/>
  <c r="F36" i="4"/>
  <c r="E37" i="4"/>
  <c r="E42" i="23" l="1"/>
  <c r="F41" i="23"/>
  <c r="E42" i="22"/>
  <c r="F41" i="22"/>
  <c r="F42" i="21"/>
  <c r="E43" i="21"/>
  <c r="E42" i="20"/>
  <c r="F41" i="20"/>
  <c r="E42" i="19"/>
  <c r="F41" i="19"/>
  <c r="F40" i="18"/>
  <c r="E41" i="18"/>
  <c r="E42" i="17"/>
  <c r="F41" i="17"/>
  <c r="E42" i="16"/>
  <c r="F41" i="16"/>
  <c r="E43" i="15"/>
  <c r="F42" i="15"/>
  <c r="E41" i="14"/>
  <c r="F40" i="14"/>
  <c r="E42" i="13"/>
  <c r="F41" i="13"/>
  <c r="E41" i="12"/>
  <c r="F40" i="12"/>
  <c r="E42" i="10"/>
  <c r="F41" i="10"/>
  <c r="E42" i="9"/>
  <c r="F41" i="9"/>
  <c r="E42" i="8"/>
  <c r="F41" i="8"/>
  <c r="E41" i="7"/>
  <c r="F40" i="7"/>
  <c r="E42" i="6"/>
  <c r="F41" i="6"/>
  <c r="E40" i="5"/>
  <c r="F39" i="5"/>
  <c r="E39" i="3"/>
  <c r="F38" i="3"/>
  <c r="E39" i="2"/>
  <c r="F38" i="2"/>
  <c r="E38" i="4"/>
  <c r="F37" i="4"/>
  <c r="E43" i="23" l="1"/>
  <c r="F42" i="23"/>
  <c r="E43" i="22"/>
  <c r="F42" i="22"/>
  <c r="E44" i="21"/>
  <c r="F43" i="21"/>
  <c r="E43" i="20"/>
  <c r="F42" i="20"/>
  <c r="E43" i="19"/>
  <c r="F42" i="19"/>
  <c r="F41" i="18"/>
  <c r="E42" i="18"/>
  <c r="E43" i="17"/>
  <c r="F42" i="17"/>
  <c r="E43" i="16"/>
  <c r="F42" i="16"/>
  <c r="E44" i="15"/>
  <c r="F43" i="15"/>
  <c r="F41" i="14"/>
  <c r="E42" i="14"/>
  <c r="F42" i="13"/>
  <c r="E43" i="13"/>
  <c r="F41" i="12"/>
  <c r="E42" i="12"/>
  <c r="F42" i="10"/>
  <c r="E43" i="10"/>
  <c r="E43" i="9"/>
  <c r="F42" i="9"/>
  <c r="F42" i="8"/>
  <c r="E43" i="8"/>
  <c r="E42" i="7"/>
  <c r="F41" i="7"/>
  <c r="E43" i="6"/>
  <c r="F42" i="6"/>
  <c r="E41" i="5"/>
  <c r="F40" i="5"/>
  <c r="E40" i="3"/>
  <c r="F39" i="3"/>
  <c r="E40" i="2"/>
  <c r="F39" i="2"/>
  <c r="E39" i="4"/>
  <c r="F38" i="4"/>
  <c r="E44" i="23" l="1"/>
  <c r="F43" i="23"/>
  <c r="E44" i="22"/>
  <c r="F43" i="22"/>
  <c r="E45" i="21"/>
  <c r="F44" i="21"/>
  <c r="E44" i="20"/>
  <c r="F43" i="20"/>
  <c r="E44" i="19"/>
  <c r="F43" i="19"/>
  <c r="E43" i="18"/>
  <c r="F42" i="18"/>
  <c r="E44" i="17"/>
  <c r="F43" i="17"/>
  <c r="E44" i="16"/>
  <c r="F43" i="16"/>
  <c r="F44" i="15"/>
  <c r="E45" i="15"/>
  <c r="F42" i="14"/>
  <c r="E43" i="14"/>
  <c r="E44" i="13"/>
  <c r="F43" i="13"/>
  <c r="F42" i="12"/>
  <c r="E43" i="12"/>
  <c r="E44" i="10"/>
  <c r="F43" i="10"/>
  <c r="E44" i="9"/>
  <c r="F43" i="9"/>
  <c r="E44" i="8"/>
  <c r="F43" i="8"/>
  <c r="E43" i="7"/>
  <c r="F42" i="7"/>
  <c r="E44" i="6"/>
  <c r="F43" i="6"/>
  <c r="E42" i="5"/>
  <c r="F41" i="5"/>
  <c r="F40" i="3"/>
  <c r="E41" i="3"/>
  <c r="E41" i="2"/>
  <c r="F40" i="2"/>
  <c r="E40" i="4"/>
  <c r="F39" i="4"/>
  <c r="F44" i="23" l="1"/>
  <c r="E45" i="23"/>
  <c r="F44" i="22"/>
  <c r="E45" i="22"/>
  <c r="F45" i="21"/>
  <c r="E46" i="21"/>
  <c r="E45" i="20"/>
  <c r="F44" i="20"/>
  <c r="F44" i="19"/>
  <c r="E45" i="19"/>
  <c r="F43" i="18"/>
  <c r="E44" i="18"/>
  <c r="E45" i="17"/>
  <c r="F44" i="17"/>
  <c r="F44" i="16"/>
  <c r="E45" i="16"/>
  <c r="E46" i="15"/>
  <c r="F45" i="15"/>
  <c r="F43" i="14"/>
  <c r="E44" i="14"/>
  <c r="E45" i="13"/>
  <c r="F44" i="13"/>
  <c r="F43" i="12"/>
  <c r="E44" i="12"/>
  <c r="F44" i="10"/>
  <c r="E45" i="10"/>
  <c r="F44" i="9"/>
  <c r="E45" i="9"/>
  <c r="F44" i="8"/>
  <c r="E45" i="8"/>
  <c r="E44" i="7"/>
  <c r="F43" i="7"/>
  <c r="F44" i="6"/>
  <c r="E45" i="6"/>
  <c r="E43" i="5"/>
  <c r="F42" i="5"/>
  <c r="E42" i="3"/>
  <c r="F41" i="3"/>
  <c r="E42" i="2"/>
  <c r="F41" i="2"/>
  <c r="E41" i="4"/>
  <c r="F40" i="4"/>
  <c r="F45" i="23" l="1"/>
  <c r="E46" i="23"/>
  <c r="F45" i="22"/>
  <c r="E46" i="22"/>
  <c r="E47" i="21"/>
  <c r="F46" i="21"/>
  <c r="F45" i="20"/>
  <c r="E46" i="20"/>
  <c r="F45" i="19"/>
  <c r="E46" i="19"/>
  <c r="F44" i="18"/>
  <c r="E45" i="18"/>
  <c r="F45" i="17"/>
  <c r="E46" i="17"/>
  <c r="F45" i="16"/>
  <c r="E46" i="16"/>
  <c r="F46" i="15"/>
  <c r="E47" i="15"/>
  <c r="F44" i="14"/>
  <c r="E45" i="14"/>
  <c r="F45" i="13"/>
  <c r="E46" i="13"/>
  <c r="F44" i="12"/>
  <c r="E45" i="12"/>
  <c r="E46" i="10"/>
  <c r="F45" i="10"/>
  <c r="F45" i="9"/>
  <c r="E46" i="9"/>
  <c r="E46" i="8"/>
  <c r="F45" i="8"/>
  <c r="E45" i="7"/>
  <c r="F44" i="7"/>
  <c r="E46" i="6"/>
  <c r="F45" i="6"/>
  <c r="E44" i="5"/>
  <c r="F43" i="5"/>
  <c r="E43" i="3"/>
  <c r="F42" i="3"/>
  <c r="F42" i="2"/>
  <c r="E43" i="2"/>
  <c r="E42" i="4"/>
  <c r="F41" i="4"/>
  <c r="F46" i="23" l="1"/>
  <c r="E47" i="23"/>
  <c r="F46" i="22"/>
  <c r="E47" i="22"/>
  <c r="F47" i="21"/>
  <c r="E48" i="21"/>
  <c r="E47" i="20"/>
  <c r="F46" i="20"/>
  <c r="E47" i="19"/>
  <c r="F46" i="19"/>
  <c r="E46" i="18"/>
  <c r="F45" i="18"/>
  <c r="F46" i="17"/>
  <c r="E47" i="17"/>
  <c r="E47" i="16"/>
  <c r="F46" i="16"/>
  <c r="E48" i="15"/>
  <c r="F47" i="15"/>
  <c r="E46" i="14"/>
  <c r="F45" i="14"/>
  <c r="E47" i="13"/>
  <c r="F46" i="13"/>
  <c r="E46" i="12"/>
  <c r="F45" i="12"/>
  <c r="E47" i="10"/>
  <c r="F46" i="10"/>
  <c r="F46" i="9"/>
  <c r="E47" i="9"/>
  <c r="E47" i="8"/>
  <c r="F46" i="8"/>
  <c r="F45" i="7"/>
  <c r="E46" i="7"/>
  <c r="F46" i="6"/>
  <c r="E47" i="6"/>
  <c r="E45" i="5"/>
  <c r="F44" i="5"/>
  <c r="F43" i="3"/>
  <c r="E44" i="3"/>
  <c r="E44" i="2"/>
  <c r="F43" i="2"/>
  <c r="E43" i="4"/>
  <c r="F42" i="4"/>
  <c r="F47" i="23" l="1"/>
  <c r="E48" i="23"/>
  <c r="F47" i="22"/>
  <c r="E48" i="22"/>
  <c r="E49" i="21"/>
  <c r="F48" i="21"/>
  <c r="F47" i="20"/>
  <c r="E48" i="20"/>
  <c r="F47" i="19"/>
  <c r="E48" i="19"/>
  <c r="F46" i="18"/>
  <c r="E47" i="18"/>
  <c r="F47" i="17"/>
  <c r="E48" i="17"/>
  <c r="F47" i="16"/>
  <c r="E48" i="16"/>
  <c r="F48" i="15"/>
  <c r="E49" i="15"/>
  <c r="F46" i="14"/>
  <c r="E47" i="14"/>
  <c r="F47" i="13"/>
  <c r="E48" i="13"/>
  <c r="F46" i="12"/>
  <c r="E47" i="12"/>
  <c r="E48" i="10"/>
  <c r="F47" i="10"/>
  <c r="F47" i="9"/>
  <c r="E48" i="9"/>
  <c r="E48" i="8"/>
  <c r="F47" i="8"/>
  <c r="E47" i="7"/>
  <c r="F46" i="7"/>
  <c r="E48" i="6"/>
  <c r="F47" i="6"/>
  <c r="F45" i="5"/>
  <c r="E46" i="5"/>
  <c r="F44" i="3"/>
  <c r="E45" i="3"/>
  <c r="F44" i="2"/>
  <c r="E45" i="2"/>
  <c r="E44" i="4"/>
  <c r="F43" i="4"/>
  <c r="E49" i="23" l="1"/>
  <c r="F48" i="23"/>
  <c r="F48" i="22"/>
  <c r="E49" i="22"/>
  <c r="F49" i="21"/>
  <c r="E50" i="21"/>
  <c r="E49" i="20"/>
  <c r="F48" i="20"/>
  <c r="E49" i="19"/>
  <c r="F48" i="19"/>
  <c r="E48" i="18"/>
  <c r="F47" i="18"/>
  <c r="F48" i="17"/>
  <c r="E49" i="17"/>
  <c r="E49" i="16"/>
  <c r="F48" i="16"/>
  <c r="E50" i="15"/>
  <c r="F49" i="15"/>
  <c r="E48" i="14"/>
  <c r="F47" i="14"/>
  <c r="E49" i="13"/>
  <c r="F48" i="13"/>
  <c r="E48" i="12"/>
  <c r="F47" i="12"/>
  <c r="E49" i="10"/>
  <c r="F48" i="10"/>
  <c r="E49" i="9"/>
  <c r="F48" i="9"/>
  <c r="E49" i="8"/>
  <c r="F48" i="8"/>
  <c r="F47" i="7"/>
  <c r="E48" i="7"/>
  <c r="F48" i="6"/>
  <c r="E49" i="6"/>
  <c r="E47" i="5"/>
  <c r="F46" i="5"/>
  <c r="E46" i="3"/>
  <c r="F45" i="3"/>
  <c r="F45" i="2"/>
  <c r="E46" i="2"/>
  <c r="E45" i="4"/>
  <c r="F44" i="4"/>
  <c r="F49" i="23" l="1"/>
  <c r="E50" i="23"/>
  <c r="F49" i="22"/>
  <c r="E50" i="22"/>
  <c r="E51" i="21"/>
  <c r="F50" i="21"/>
  <c r="F49" i="20"/>
  <c r="E50" i="20"/>
  <c r="F49" i="19"/>
  <c r="E50" i="19"/>
  <c r="F48" i="18"/>
  <c r="E49" i="18"/>
  <c r="F49" i="17"/>
  <c r="E50" i="17"/>
  <c r="F49" i="16"/>
  <c r="E50" i="16"/>
  <c r="F50" i="15"/>
  <c r="E51" i="15"/>
  <c r="F48" i="14"/>
  <c r="E49" i="14"/>
  <c r="F49" i="13"/>
  <c r="E50" i="13"/>
  <c r="F48" i="12"/>
  <c r="E49" i="12"/>
  <c r="E50" i="10"/>
  <c r="F49" i="10"/>
  <c r="F49" i="9"/>
  <c r="E50" i="9"/>
  <c r="E50" i="8"/>
  <c r="F49" i="8"/>
  <c r="E49" i="7"/>
  <c r="F48" i="7"/>
  <c r="E50" i="6"/>
  <c r="F49" i="6"/>
  <c r="F47" i="5"/>
  <c r="E48" i="5"/>
  <c r="E47" i="3"/>
  <c r="F46" i="3"/>
  <c r="E47" i="2"/>
  <c r="F46" i="2"/>
  <c r="F45" i="4"/>
  <c r="E46" i="4"/>
  <c r="E51" i="23" l="1"/>
  <c r="F50" i="23"/>
  <c r="F50" i="22"/>
  <c r="E51" i="22"/>
  <c r="F51" i="21"/>
  <c r="E52" i="21"/>
  <c r="E51" i="20"/>
  <c r="F50" i="20"/>
  <c r="E51" i="19"/>
  <c r="F50" i="19"/>
  <c r="E50" i="18"/>
  <c r="F49" i="18"/>
  <c r="F50" i="17"/>
  <c r="E51" i="17"/>
  <c r="E51" i="16"/>
  <c r="F50" i="16"/>
  <c r="E52" i="15"/>
  <c r="F51" i="15"/>
  <c r="E50" i="14"/>
  <c r="F49" i="14"/>
  <c r="E51" i="13"/>
  <c r="F50" i="13"/>
  <c r="E50" i="12"/>
  <c r="F49" i="12"/>
  <c r="E51" i="10"/>
  <c r="F50" i="10"/>
  <c r="E51" i="9"/>
  <c r="F50" i="9"/>
  <c r="E51" i="8"/>
  <c r="F50" i="8"/>
  <c r="F49" i="7"/>
  <c r="E50" i="7"/>
  <c r="F50" i="6"/>
  <c r="E51" i="6"/>
  <c r="E49" i="5"/>
  <c r="F48" i="5"/>
  <c r="F47" i="3"/>
  <c r="E48" i="3"/>
  <c r="F47" i="2"/>
  <c r="E48" i="2"/>
  <c r="E47" i="4"/>
  <c r="F46" i="4"/>
  <c r="F51" i="23" l="1"/>
  <c r="E52" i="23"/>
  <c r="F51" i="22"/>
  <c r="E52" i="22"/>
  <c r="E53" i="21"/>
  <c r="F52" i="21"/>
  <c r="F51" i="20"/>
  <c r="E52" i="20"/>
  <c r="F51" i="19"/>
  <c r="E52" i="19"/>
  <c r="F50" i="18"/>
  <c r="E51" i="18"/>
  <c r="F51" i="17"/>
  <c r="E52" i="17"/>
  <c r="F51" i="16"/>
  <c r="E52" i="16"/>
  <c r="F52" i="15"/>
  <c r="E53" i="15"/>
  <c r="F50" i="14"/>
  <c r="E51" i="14"/>
  <c r="F51" i="13"/>
  <c r="E52" i="13"/>
  <c r="F50" i="12"/>
  <c r="E51" i="12"/>
  <c r="E52" i="10"/>
  <c r="F51" i="10"/>
  <c r="F51" i="9"/>
  <c r="E52" i="9"/>
  <c r="E52" i="8"/>
  <c r="F51" i="8"/>
  <c r="E51" i="7"/>
  <c r="F50" i="7"/>
  <c r="E52" i="6"/>
  <c r="F51" i="6"/>
  <c r="F49" i="5"/>
  <c r="E50" i="5"/>
  <c r="F48" i="3"/>
  <c r="E49" i="3"/>
  <c r="E49" i="2"/>
  <c r="F48" i="2"/>
  <c r="F47" i="4"/>
  <c r="E48" i="4"/>
  <c r="F52" i="23" l="1"/>
  <c r="E53" i="23"/>
  <c r="F52" i="22"/>
  <c r="E53" i="22"/>
  <c r="F53" i="21"/>
  <c r="E54" i="21"/>
  <c r="F54" i="21" s="1"/>
  <c r="E53" i="20"/>
  <c r="F52" i="20"/>
  <c r="F52" i="19"/>
  <c r="E53" i="19"/>
  <c r="E52" i="18"/>
  <c r="F51" i="18"/>
  <c r="F52" i="17"/>
  <c r="E53" i="17"/>
  <c r="E53" i="16"/>
  <c r="F52" i="16"/>
  <c r="E54" i="15"/>
  <c r="F54" i="15" s="1"/>
  <c r="F53" i="15"/>
  <c r="E52" i="14"/>
  <c r="F51" i="14"/>
  <c r="E53" i="13"/>
  <c r="F52" i="13"/>
  <c r="E52" i="12"/>
  <c r="F51" i="12"/>
  <c r="E53" i="10"/>
  <c r="F52" i="10"/>
  <c r="F52" i="9"/>
  <c r="E53" i="9"/>
  <c r="E53" i="8"/>
  <c r="F52" i="8"/>
  <c r="F51" i="7"/>
  <c r="E52" i="7"/>
  <c r="F52" i="6"/>
  <c r="E53" i="6"/>
  <c r="E51" i="5"/>
  <c r="F50" i="5"/>
  <c r="E50" i="3"/>
  <c r="F49" i="3"/>
  <c r="F49" i="2"/>
  <c r="E50" i="2"/>
  <c r="E49" i="4"/>
  <c r="F48" i="4"/>
  <c r="F55" i="15" l="1"/>
  <c r="F15" i="15" s="1"/>
  <c r="F16" i="15" s="1"/>
  <c r="F17" i="15" s="1"/>
  <c r="F22" i="15"/>
  <c r="F24" i="15" s="1"/>
  <c r="F53" i="23"/>
  <c r="E54" i="23"/>
  <c r="F54" i="23" s="1"/>
  <c r="F53" i="22"/>
  <c r="E54" i="22"/>
  <c r="F54" i="22" s="1"/>
  <c r="F55" i="21"/>
  <c r="F15" i="21" s="1"/>
  <c r="F16" i="21" s="1"/>
  <c r="F53" i="20"/>
  <c r="E54" i="20"/>
  <c r="F54" i="20" s="1"/>
  <c r="F53" i="19"/>
  <c r="E54" i="19"/>
  <c r="F54" i="19" s="1"/>
  <c r="F52" i="18"/>
  <c r="E53" i="18"/>
  <c r="F53" i="17"/>
  <c r="E54" i="17"/>
  <c r="F54" i="17" s="1"/>
  <c r="F53" i="16"/>
  <c r="E54" i="16"/>
  <c r="F54" i="16" s="1"/>
  <c r="F52" i="14"/>
  <c r="E53" i="14"/>
  <c r="F53" i="13"/>
  <c r="E54" i="13"/>
  <c r="F54" i="13" s="1"/>
  <c r="F52" i="12"/>
  <c r="E53" i="12"/>
  <c r="E54" i="10"/>
  <c r="F54" i="10" s="1"/>
  <c r="F53" i="10"/>
  <c r="F53" i="9"/>
  <c r="E54" i="9"/>
  <c r="F54" i="9" s="1"/>
  <c r="E54" i="8"/>
  <c r="F54" i="8" s="1"/>
  <c r="F53" i="8"/>
  <c r="F55" i="8" s="1"/>
  <c r="F15" i="8" s="1"/>
  <c r="F16" i="8" s="1"/>
  <c r="E53" i="7"/>
  <c r="F52" i="7"/>
  <c r="E54" i="6"/>
  <c r="F54" i="6" s="1"/>
  <c r="F53" i="6"/>
  <c r="F51" i="5"/>
  <c r="E52" i="5"/>
  <c r="E51" i="3"/>
  <c r="F50" i="3"/>
  <c r="E51" i="2"/>
  <c r="F50" i="2"/>
  <c r="F49" i="4"/>
  <c r="E50" i="4"/>
  <c r="F55" i="10" l="1"/>
  <c r="F15" i="10" s="1"/>
  <c r="F16" i="10" s="1"/>
  <c r="F17" i="10" s="1"/>
  <c r="F55" i="6"/>
  <c r="F15" i="6" s="1"/>
  <c r="F16" i="6" s="1"/>
  <c r="F22" i="21"/>
  <c r="F24" i="21" s="1"/>
  <c r="F17" i="21"/>
  <c r="F22" i="10"/>
  <c r="F24" i="10" s="1"/>
  <c r="F22" i="6"/>
  <c r="F24" i="6" s="1"/>
  <c r="F17" i="6"/>
  <c r="F22" i="8"/>
  <c r="F24" i="8" s="1"/>
  <c r="F17" i="8"/>
  <c r="F55" i="23"/>
  <c r="F15" i="23" s="1"/>
  <c r="F16" i="23" s="1"/>
  <c r="F55" i="22"/>
  <c r="F15" i="22" s="1"/>
  <c r="F16" i="22" s="1"/>
  <c r="F55" i="20"/>
  <c r="F15" i="20" s="1"/>
  <c r="F16" i="20" s="1"/>
  <c r="F55" i="19"/>
  <c r="F15" i="19" s="1"/>
  <c r="F16" i="19" s="1"/>
  <c r="E54" i="18"/>
  <c r="F54" i="18" s="1"/>
  <c r="F53" i="18"/>
  <c r="F55" i="18" s="1"/>
  <c r="F15" i="18" s="1"/>
  <c r="F16" i="18" s="1"/>
  <c r="F55" i="17"/>
  <c r="F15" i="17" s="1"/>
  <c r="F16" i="17" s="1"/>
  <c r="F55" i="16"/>
  <c r="F15" i="16" s="1"/>
  <c r="F16" i="16" s="1"/>
  <c r="E54" i="14"/>
  <c r="F54" i="14" s="1"/>
  <c r="F53" i="14"/>
  <c r="F55" i="13"/>
  <c r="F15" i="13" s="1"/>
  <c r="F16" i="13" s="1"/>
  <c r="E54" i="12"/>
  <c r="F54" i="12" s="1"/>
  <c r="F53" i="12"/>
  <c r="F55" i="12" s="1"/>
  <c r="F15" i="12" s="1"/>
  <c r="F16" i="12" s="1"/>
  <c r="F55" i="9"/>
  <c r="F15" i="9" s="1"/>
  <c r="F16" i="9" s="1"/>
  <c r="F53" i="7"/>
  <c r="E54" i="7"/>
  <c r="F54" i="7" s="1"/>
  <c r="E53" i="5"/>
  <c r="F52" i="5"/>
  <c r="E52" i="3"/>
  <c r="F51" i="3"/>
  <c r="F51" i="2"/>
  <c r="E52" i="2"/>
  <c r="E51" i="4"/>
  <c r="F50" i="4"/>
  <c r="F22" i="23" l="1"/>
  <c r="F24" i="23" s="1"/>
  <c r="F17" i="23"/>
  <c r="F22" i="22"/>
  <c r="F24" i="22" s="1"/>
  <c r="F17" i="22"/>
  <c r="F17" i="20"/>
  <c r="F22" i="20"/>
  <c r="F24" i="20" s="1"/>
  <c r="F22" i="19"/>
  <c r="F24" i="19" s="1"/>
  <c r="F17" i="19"/>
  <c r="F22" i="18"/>
  <c r="F24" i="18" s="1"/>
  <c r="F17" i="18"/>
  <c r="F22" i="17"/>
  <c r="F24" i="17" s="1"/>
  <c r="F17" i="17"/>
  <c r="F22" i="16"/>
  <c r="F24" i="16" s="1"/>
  <c r="F17" i="16"/>
  <c r="F55" i="14"/>
  <c r="F15" i="14" s="1"/>
  <c r="F16" i="14" s="1"/>
  <c r="F22" i="13"/>
  <c r="F24" i="13" s="1"/>
  <c r="F17" i="13"/>
  <c r="F22" i="12"/>
  <c r="F24" i="12" s="1"/>
  <c r="F17" i="12"/>
  <c r="F22" i="9"/>
  <c r="F24" i="9" s="1"/>
  <c r="F17" i="9"/>
  <c r="F55" i="7"/>
  <c r="F15" i="7" s="1"/>
  <c r="F16" i="7" s="1"/>
  <c r="F53" i="5"/>
  <c r="E54" i="5"/>
  <c r="F54" i="5" s="1"/>
  <c r="F52" i="3"/>
  <c r="E53" i="3"/>
  <c r="E53" i="2"/>
  <c r="F52" i="2"/>
  <c r="F51" i="4"/>
  <c r="E52" i="4"/>
  <c r="F22" i="14" l="1"/>
  <c r="F24" i="14" s="1"/>
  <c r="F17" i="14"/>
  <c r="F22" i="7"/>
  <c r="F24" i="7" s="1"/>
  <c r="F17" i="7"/>
  <c r="F55" i="5"/>
  <c r="F15" i="5" s="1"/>
  <c r="F16" i="5" s="1"/>
  <c r="E54" i="3"/>
  <c r="F54" i="3" s="1"/>
  <c r="F53" i="3"/>
  <c r="F55" i="3" s="1"/>
  <c r="F15" i="3" s="1"/>
  <c r="F16" i="3" s="1"/>
  <c r="F53" i="2"/>
  <c r="E54" i="2"/>
  <c r="F54" i="2" s="1"/>
  <c r="E53" i="4"/>
  <c r="F52" i="4"/>
  <c r="F22" i="5" l="1"/>
  <c r="F24" i="5" s="1"/>
  <c r="F17" i="5"/>
  <c r="F22" i="3"/>
  <c r="F24" i="3" s="1"/>
  <c r="F17" i="3"/>
  <c r="F55" i="2"/>
  <c r="F15" i="2" s="1"/>
  <c r="F16" i="2" s="1"/>
  <c r="F53" i="4"/>
  <c r="E54" i="4"/>
  <c r="F54" i="4" s="1"/>
  <c r="F22" i="2" l="1"/>
  <c r="F24" i="2" s="1"/>
  <c r="F17" i="2"/>
  <c r="F55" i="4"/>
  <c r="F15" i="4" s="1"/>
  <c r="F16" i="4" s="1"/>
  <c r="F22" i="4" l="1"/>
  <c r="F24" i="4" s="1"/>
  <c r="F17" i="4"/>
</calcChain>
</file>

<file path=xl/sharedStrings.xml><?xml version="1.0" encoding="utf-8"?>
<sst xmlns="http://schemas.openxmlformats.org/spreadsheetml/2006/main" count="6720" uniqueCount="146">
  <si>
    <t>№п/п</t>
  </si>
  <si>
    <t>Наименование параметра</t>
  </si>
  <si>
    <t>Единица измерения</t>
  </si>
  <si>
    <t>Значение</t>
  </si>
  <si>
    <t>Дата заполнения/ внесения изменений</t>
  </si>
  <si>
    <t>-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</si>
  <si>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</si>
  <si>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</si>
  <si>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</si>
  <si>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</si>
  <si>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</si>
  <si>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</si>
  <si>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</si>
  <si>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</si>
  <si>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Получено денежных средств, в том числе</t>
  </si>
  <si>
    <t>— денежных средств от собственников/нанимателей помещений</t>
  </si>
  <si>
    <t>— целевых взносов от собственников/нанимателей помещений</t>
  </si>
  <si>
    <t>— субсидий</t>
  </si>
  <si>
    <t>— денежных средств от использования общего имущества</t>
  </si>
  <si>
    <t>—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</si>
  <si>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</si>
  <si>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</si>
  <si>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</si>
  <si>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</si>
  <si>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Наименование работ (услуг)</t>
  </si>
  <si>
    <t>Годовая фактическая стоимость работ (услуг) руб.</t>
  </si>
  <si>
    <t>ИТОГО</t>
  </si>
  <si>
    <t>Информация о наличии претензий по качеству выполненных работ (ока-занных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</si>
  <si>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</si>
  <si>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</si>
  <si>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</si>
  <si>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</si>
  <si>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Информация о предоставленных коммунальных услугах (заполняется по каждой коммунальной услуге)*</t>
  </si>
  <si>
    <t>Вид коммунальной услуги</t>
  </si>
  <si>
    <t>—</t>
  </si>
  <si>
    <t>Отопление</t>
  </si>
  <si>
    <t>ГКал</t>
  </si>
  <si>
    <t>Общий объем потребления</t>
  </si>
  <si>
    <t>нат.показ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</si>
  <si>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</si>
  <si>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</si>
  <si>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</si>
  <si>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</si>
  <si>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</si>
  <si>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</si>
  <si>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уплаченных поставщику (поставщикам) коммунального ресурса</t>
  </si>
  <si>
    <t>ед.</t>
  </si>
  <si>
    <t>Холодное водоснабжение</t>
  </si>
  <si>
    <t>м3</t>
  </si>
  <si>
    <t>Горячее водоснабжение</t>
  </si>
  <si>
    <t>Водоотведение</t>
  </si>
  <si>
    <t>Электроэнергия</t>
  </si>
  <si>
    <t>кВт.ч</t>
  </si>
  <si>
    <t>Информация о ведении претензионно-исковой работы в отношении по-требителей-должников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</si>
  <si>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</si>
  <si>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</si>
  <si>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</si>
  <si>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</si>
  <si>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</si>
  <si>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</si>
  <si>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</si>
  <si>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</si>
  <si>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</si>
  <si>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</si>
  <si>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</si>
  <si>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</si>
  <si>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</si>
  <si>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</si>
  <si>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</si>
  <si>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</si>
  <si>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</si>
  <si>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</si>
  <si>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</si>
  <si>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</si>
  <si>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</si>
  <si>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</si>
  <si>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</si>
  <si>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</si>
  <si>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</si>
  <si>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</si>
  <si>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</si>
  <si>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</si>
  <si>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</si>
  <si>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</si>
  <si>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</si>
  <si>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43</t>
  </si>
  <si>
    <t>44</t>
  </si>
  <si>
    <t>45</t>
  </si>
  <si>
    <t>Ремонт общего имущества многоквартирного дома:, в т.ч.</t>
  </si>
  <si>
    <t>конструктивных элементов</t>
  </si>
  <si>
    <t>инженерного оборудования</t>
  </si>
  <si>
    <t>Содержание общего имущества многоквартирного дома:</t>
  </si>
  <si>
    <t>3.1.</t>
  </si>
  <si>
    <t>Содержание конструктивных элементов</t>
  </si>
  <si>
    <t xml:space="preserve"> - стен, фасадов, оконных и дверных заполнений</t>
  </si>
  <si>
    <t xml:space="preserve"> - кровли</t>
  </si>
  <si>
    <t xml:space="preserve"> - водостоков</t>
  </si>
  <si>
    <t xml:space="preserve"> - утепление выгребных ям</t>
  </si>
  <si>
    <t xml:space="preserve"> - содержание подвалов (дезинсекция, дератизация), уборка мусора</t>
  </si>
  <si>
    <t>3.2.</t>
  </si>
  <si>
    <t>Техническое содержание общих коммуникаций:</t>
  </si>
  <si>
    <t xml:space="preserve"> - центрального отопления</t>
  </si>
  <si>
    <t xml:space="preserve"> - водоснабжения</t>
  </si>
  <si>
    <t xml:space="preserve"> - горячего водоснабжения</t>
  </si>
  <si>
    <t xml:space="preserve"> - канализации</t>
  </si>
  <si>
    <t xml:space="preserve"> - электроснабжения</t>
  </si>
  <si>
    <t>3.3.</t>
  </si>
  <si>
    <t>Содержание аварийно-ремонтной службы</t>
  </si>
  <si>
    <t>3.4.</t>
  </si>
  <si>
    <t>Уборка придомовой территории, в т.ч.:</t>
  </si>
  <si>
    <t xml:space="preserve"> - содержание дворников</t>
  </si>
  <si>
    <t xml:space="preserve"> - механизированная уборка дворов</t>
  </si>
  <si>
    <t xml:space="preserve"> - подсыпка придомовой территории</t>
  </si>
  <si>
    <t>3.5.</t>
  </si>
  <si>
    <t>Уборка помещений общего пользования</t>
  </si>
  <si>
    <t>3.6.</t>
  </si>
  <si>
    <t>Содержание общедомовых приборов учета (тепловой энергии, горячего водоснабжения)</t>
  </si>
  <si>
    <t>3.7.</t>
  </si>
  <si>
    <t>Содержание мест накопления твердых коммунальных отходов (контейнерных площадок)</t>
  </si>
  <si>
    <t>3.8.</t>
  </si>
  <si>
    <t>Сбор, вывоз жидких бытовых отходов</t>
  </si>
  <si>
    <t>3.9.</t>
  </si>
  <si>
    <t>Содержание и текущий ремонт внутридомового газового оборудования</t>
  </si>
  <si>
    <t>Управление жилым фондом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</si>
  <si>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(услуг))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</si>
  <si>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Карпинского 3Б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</si>
  <si>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Карпинского д. 5А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</si>
  <si>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5Б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</si>
  <si>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8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</si>
  <si>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Карпинского 3А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</si>
  <si>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15А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</si>
  <si>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2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</si>
  <si>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3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</si>
  <si>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6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</si>
  <si>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8А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</si>
  <si>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13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</si>
  <si>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14А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</si>
  <si>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15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</si>
  <si>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16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</si>
  <si>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16А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</si>
  <si>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17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</si>
  <si>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19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</si>
  <si>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21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</si>
  <si>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23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</si>
  <si>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25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</si>
  <si>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10А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</si>
</sst>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7" xfId="0" applyNumberFormat="1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left" vertical="center" wrapText="1"/>
    </xf>
    <xf numFmtId="0" fontId="2" fillId="0" borderId="7" xfId="0" applyNumberFormat="1" applyFont="1" applyBorder="1" applyAlignment="1">
      <alignment horizontal="left"/>
    </xf>
    <xf numFmtId="0" fontId="3" fillId="0" borderId="7" xfId="0" applyNumberFormat="1" applyFont="1" applyBorder="1" applyAlignment="1">
      <alignment horizontal="left" wrapText="1"/>
    </xf>
    <xf numFmtId="1" fontId="3" fillId="0" borderId="7" xfId="0" applyNumberFormat="1" applyFont="1" applyBorder="1" applyAlignment="1">
      <alignment horizontal="right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/>
    </xf>
    <xf numFmtId="0" fontId="4" fillId="0" borderId="11" xfId="0" applyFont="1" applyBorder="1" applyAlignment="1">
      <alignment horizontal="left" wrapText="1"/>
    </xf>
    <xf numFmtId="0" fontId="5" fillId="0" borderId="11" xfId="0" applyFont="1" applyBorder="1"/>
    <xf numFmtId="0" fontId="4" fillId="0" borderId="11" xfId="0" applyFont="1" applyBorder="1" applyAlignment="1">
      <alignment wrapText="1"/>
    </xf>
    <xf numFmtId="0" fontId="6" fillId="0" borderId="11" xfId="0" applyFont="1" applyBorder="1" applyAlignment="1">
      <alignment horizontal="center"/>
    </xf>
    <xf numFmtId="0" fontId="6" fillId="0" borderId="11" xfId="0" applyFont="1" applyBorder="1"/>
    <xf numFmtId="0" fontId="5" fillId="0" borderId="11" xfId="0" applyFont="1" applyBorder="1" applyAlignment="1">
      <alignment horizontal="center"/>
    </xf>
    <xf numFmtId="0" fontId="6" fillId="0" borderId="11" xfId="0" applyFont="1" applyBorder="1" applyAlignment="1">
      <alignment wrapText="1"/>
    </xf>
    <xf numFmtId="0" fontId="4" fillId="0" borderId="11" xfId="0" applyFont="1" applyBorder="1"/>
    <xf numFmtId="0" fontId="3" fillId="0" borderId="13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center" vertical="center" wrapText="1"/>
    </xf>
    <xf numFmtId="2" fontId="4" fillId="0" borderId="11" xfId="0" applyNumberFormat="1" applyFont="1" applyFill="1" applyBorder="1" applyAlignment="1">
      <alignment horizontal="center"/>
    </xf>
    <xf numFmtId="2" fontId="5" fillId="0" borderId="11" xfId="0" applyNumberFormat="1" applyFont="1" applyFill="1" applyBorder="1" applyAlignment="1">
      <alignment horizontal="center"/>
    </xf>
    <xf numFmtId="2" fontId="6" fillId="0" borderId="11" xfId="0" applyNumberFormat="1" applyFont="1" applyFill="1" applyBorder="1" applyAlignment="1">
      <alignment horizontal="center"/>
    </xf>
    <xf numFmtId="2" fontId="8" fillId="0" borderId="11" xfId="0" applyNumberFormat="1" applyFont="1" applyFill="1" applyBorder="1" applyAlignment="1">
      <alignment horizontal="center"/>
    </xf>
    <xf numFmtId="2" fontId="7" fillId="0" borderId="11" xfId="0" applyNumberFormat="1" applyFont="1" applyFill="1" applyBorder="1" applyAlignment="1">
      <alignment horizontal="center"/>
    </xf>
    <xf numFmtId="0" fontId="9" fillId="0" borderId="7" xfId="0" applyNumberFormat="1" applyFont="1" applyBorder="1" applyAlignment="1">
      <alignment horizontal="center" vertical="center" wrapText="1"/>
    </xf>
    <xf numFmtId="0" fontId="9" fillId="0" borderId="7" xfId="0" applyNumberFormat="1" applyFont="1" applyBorder="1" applyAlignment="1">
      <alignment horizontal="center" wrapText="1"/>
    </xf>
    <xf numFmtId="2" fontId="4" fillId="0" borderId="0" xfId="0" applyNumberFormat="1" applyFont="1" applyFill="1" applyBorder="1" applyAlignment="1">
      <alignment horizontal="center"/>
    </xf>
    <xf numFmtId="2" fontId="7" fillId="0" borderId="7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0" fillId="0" borderId="0" xfId="0" applyFont="1"/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2" fontId="3" fillId="0" borderId="8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right" vertical="center" wrapText="1"/>
    </xf>
    <xf numFmtId="0" fontId="3" fillId="0" borderId="10" xfId="0" applyNumberFormat="1" applyFont="1" applyBorder="1" applyAlignment="1">
      <alignment horizontal="right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10" xfId="0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0" t="s">
        <v>131</v>
      </c>
      <c r="B1" s="50"/>
      <c r="C1" s="50"/>
      <c r="D1" s="50"/>
      <c r="E1" s="50"/>
      <c r="F1" s="50"/>
      <c r="G1" s="43">
        <v>542.4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customHeight="1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13636.67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119501.56800000001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103495.87800000001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103495.87800000001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103495.87800000001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9">
        <f>F22-F55-F14</f>
        <v>-29642.36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29642.36</v>
      </c>
    </row>
    <row r="26" spans="1:6" ht="15.75" x14ac:dyDescent="0.25">
      <c r="A26" s="50" t="s">
        <v>124</v>
      </c>
      <c r="B26" s="50"/>
      <c r="C26" s="50"/>
      <c r="D26" s="50"/>
      <c r="E26" s="50"/>
      <c r="F26" s="50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542.4</v>
      </c>
      <c r="F28" s="35">
        <f>SUM(E28*D28*12)</f>
        <v>31242.240000000005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542.4</v>
      </c>
      <c r="F29" s="35">
        <f t="shared" ref="F29:F54" si="0">SUM(E29*D29*12)</f>
        <v>20697.984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542.4</v>
      </c>
      <c r="F30" s="35">
        <f t="shared" si="0"/>
        <v>10544.255999999999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542.4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0.82000000000000006</v>
      </c>
      <c r="E32" s="34">
        <f t="shared" si="1"/>
        <v>542.4</v>
      </c>
      <c r="F32" s="35">
        <f t="shared" si="0"/>
        <v>5337.2160000000003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542.4</v>
      </c>
      <c r="F33" s="35">
        <f t="shared" si="0"/>
        <v>911.23200000000008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542.4</v>
      </c>
      <c r="F34" s="35">
        <f t="shared" si="0"/>
        <v>1887.5519999999999</v>
      </c>
    </row>
    <row r="35" spans="1:6" ht="18.75" x14ac:dyDescent="0.3">
      <c r="A35" s="21"/>
      <c r="B35" s="17" t="s">
        <v>96</v>
      </c>
      <c r="C35" s="1" t="s">
        <v>10</v>
      </c>
      <c r="D35" s="30">
        <v>0.13</v>
      </c>
      <c r="E35" s="34">
        <f t="shared" si="1"/>
        <v>542.4</v>
      </c>
      <c r="F35" s="35">
        <f t="shared" si="0"/>
        <v>846.14400000000001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542.4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0.26</v>
      </c>
      <c r="E37" s="34">
        <f t="shared" si="1"/>
        <v>542.4</v>
      </c>
      <c r="F37" s="35">
        <f t="shared" si="0"/>
        <v>1692.288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542.4</v>
      </c>
      <c r="F38" s="35">
        <f t="shared" si="0"/>
        <v>9112.32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542.4</v>
      </c>
      <c r="F39" s="35">
        <f t="shared" si="0"/>
        <v>6053.1840000000002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542.4</v>
      </c>
      <c r="F40" s="35">
        <f t="shared" si="0"/>
        <v>1301.76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542.4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542.4</v>
      </c>
      <c r="F42" s="35">
        <f t="shared" si="0"/>
        <v>1301.76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542.4</v>
      </c>
      <c r="F43" s="35">
        <f t="shared" si="0"/>
        <v>455.61600000000004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542.4</v>
      </c>
      <c r="F44" s="35">
        <f t="shared" si="0"/>
        <v>19135.871999999999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542.4</v>
      </c>
      <c r="F45" s="35">
        <f t="shared" si="0"/>
        <v>23887.295999999998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542.4</v>
      </c>
      <c r="F46" s="35">
        <f t="shared" si="0"/>
        <v>15425.856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542.4</v>
      </c>
      <c r="F47" s="35">
        <f t="shared" si="0"/>
        <v>6508.7999999999993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542.4</v>
      </c>
      <c r="F48" s="35">
        <f t="shared" si="0"/>
        <v>1952.6399999999999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542.4</v>
      </c>
      <c r="F49" s="35">
        <f t="shared" si="0"/>
        <v>12627.071999999998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542.4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542.4</v>
      </c>
      <c r="F51" s="35">
        <f t="shared" si="0"/>
        <v>1236.672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542.4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542.4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542.4</v>
      </c>
      <c r="F54" s="35">
        <f t="shared" si="0"/>
        <v>16922.88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18.36</v>
      </c>
      <c r="E55" s="36"/>
      <c r="F55" s="36">
        <f t="shared" ref="F55" si="3">SUM(F28+F32+F38+F44+F45+F49+F50+F51+F53+F54)</f>
        <v>119501.56800000001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6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6"/>
      <c r="E70" s="46"/>
      <c r="F70" s="55"/>
    </row>
    <row r="71" spans="1:6" ht="15.75" x14ac:dyDescent="0.25">
      <c r="A71" s="52"/>
      <c r="B71" s="54"/>
      <c r="C71" s="56"/>
      <c r="D71" s="47"/>
      <c r="E71" s="47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6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6"/>
      <c r="E85" s="46"/>
      <c r="F85" s="55"/>
    </row>
    <row r="86" spans="1:6" ht="15.75" x14ac:dyDescent="0.25">
      <c r="A86" s="52"/>
      <c r="B86" s="54"/>
      <c r="C86" s="56"/>
      <c r="D86" s="47"/>
      <c r="E86" s="47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6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6"/>
      <c r="E100" s="46"/>
      <c r="F100" s="55"/>
    </row>
    <row r="101" spans="1:6" ht="15.75" x14ac:dyDescent="0.25">
      <c r="A101" s="52"/>
      <c r="B101" s="54"/>
      <c r="C101" s="56"/>
      <c r="D101" s="47"/>
      <c r="E101" s="47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6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6"/>
      <c r="E115" s="46"/>
      <c r="F115" s="55"/>
    </row>
    <row r="116" spans="1:6" ht="15.75" x14ac:dyDescent="0.25">
      <c r="A116" s="52"/>
      <c r="B116" s="54"/>
      <c r="C116" s="56"/>
      <c r="D116" s="47"/>
      <c r="E116" s="47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6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6"/>
      <c r="E130" s="46"/>
      <c r="F130" s="55"/>
    </row>
    <row r="131" spans="1:6" ht="15.75" x14ac:dyDescent="0.25">
      <c r="A131" s="52"/>
      <c r="B131" s="54"/>
      <c r="C131" s="56"/>
      <c r="D131" s="47"/>
      <c r="E131" s="47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0" t="s">
        <v>53</v>
      </c>
      <c r="B143" s="50"/>
      <c r="C143" s="50"/>
      <c r="D143" s="50"/>
      <c r="E143" s="50"/>
      <c r="F143" s="50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0" t="s">
        <v>134</v>
      </c>
      <c r="B1" s="50"/>
      <c r="C1" s="50"/>
      <c r="D1" s="50"/>
      <c r="E1" s="50"/>
      <c r="F1" s="50"/>
      <c r="G1" s="43">
        <v>213.9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customHeight="1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2710.31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46125.396000000008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42123.916000000005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42123.916000000005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42123.916000000005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9">
        <f>F22-F55-F14</f>
        <v>-6711.7900000000027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6711.79</v>
      </c>
    </row>
    <row r="26" spans="1:6" ht="15.75" x14ac:dyDescent="0.25">
      <c r="A26" s="50" t="s">
        <v>124</v>
      </c>
      <c r="B26" s="50"/>
      <c r="C26" s="50"/>
      <c r="D26" s="50"/>
      <c r="E26" s="50"/>
      <c r="F26" s="50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213.9</v>
      </c>
      <c r="F28" s="35">
        <f>SUM(E28*D28*12)</f>
        <v>12320.640000000003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213.9</v>
      </c>
      <c r="F29" s="35">
        <f t="shared" ref="F29:F54" si="0">SUM(E29*D29*12)</f>
        <v>8162.424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213.9</v>
      </c>
      <c r="F30" s="35">
        <f t="shared" si="0"/>
        <v>4158.2160000000003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213.9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0.43</v>
      </c>
      <c r="E32" s="34">
        <f t="shared" si="1"/>
        <v>213.9</v>
      </c>
      <c r="F32" s="35">
        <f t="shared" si="0"/>
        <v>1103.7240000000002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213.9</v>
      </c>
      <c r="F33" s="35">
        <f t="shared" si="0"/>
        <v>359.35200000000009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213.9</v>
      </c>
      <c r="F34" s="35">
        <f t="shared" si="0"/>
        <v>744.37199999999996</v>
      </c>
    </row>
    <row r="35" spans="1:6" ht="18.75" x14ac:dyDescent="0.3">
      <c r="A35" s="21"/>
      <c r="B35" s="17" t="s">
        <v>96</v>
      </c>
      <c r="C35" s="1" t="s">
        <v>10</v>
      </c>
      <c r="D35" s="30"/>
      <c r="E35" s="34">
        <f t="shared" si="1"/>
        <v>213.9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213.9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/>
      <c r="E37" s="34">
        <f t="shared" si="1"/>
        <v>213.9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213.9</v>
      </c>
      <c r="F38" s="35">
        <f t="shared" si="0"/>
        <v>3593.5200000000004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213.9</v>
      </c>
      <c r="F39" s="35">
        <f t="shared" si="0"/>
        <v>2387.1240000000003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213.9</v>
      </c>
      <c r="F40" s="35">
        <f t="shared" si="0"/>
        <v>513.36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213.9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213.9</v>
      </c>
      <c r="F42" s="35">
        <f t="shared" si="0"/>
        <v>513.36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213.9</v>
      </c>
      <c r="F43" s="35">
        <f t="shared" si="0"/>
        <v>179.67600000000004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213.9</v>
      </c>
      <c r="F44" s="35">
        <f t="shared" si="0"/>
        <v>7546.3919999999998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213.9</v>
      </c>
      <c r="F45" s="35">
        <f t="shared" si="0"/>
        <v>9420.1560000000009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213.9</v>
      </c>
      <c r="F46" s="35">
        <f t="shared" si="0"/>
        <v>6083.3160000000007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213.9</v>
      </c>
      <c r="F47" s="35">
        <f t="shared" si="0"/>
        <v>2566.8000000000002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213.9</v>
      </c>
      <c r="F48" s="35">
        <f t="shared" si="0"/>
        <v>770.04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213.9</v>
      </c>
      <c r="F49" s="35">
        <f t="shared" si="0"/>
        <v>4979.5920000000006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213.9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213.9</v>
      </c>
      <c r="F51" s="35">
        <f t="shared" si="0"/>
        <v>487.69200000000001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213.9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213.9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213.9</v>
      </c>
      <c r="F54" s="35">
        <f t="shared" si="0"/>
        <v>6673.68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17.97</v>
      </c>
      <c r="E55" s="36"/>
      <c r="F55" s="36">
        <f t="shared" ref="F55" si="3">SUM(F28+F32+F38+F44+F45+F49+F50+F51+F53+F54)</f>
        <v>46125.396000000008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6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6"/>
      <c r="E70" s="46"/>
      <c r="F70" s="55"/>
    </row>
    <row r="71" spans="1:6" ht="15.75" x14ac:dyDescent="0.25">
      <c r="A71" s="52"/>
      <c r="B71" s="54"/>
      <c r="C71" s="56"/>
      <c r="D71" s="47"/>
      <c r="E71" s="47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6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6"/>
      <c r="E85" s="46"/>
      <c r="F85" s="55"/>
    </row>
    <row r="86" spans="1:6" ht="15.75" x14ac:dyDescent="0.25">
      <c r="A86" s="52"/>
      <c r="B86" s="54"/>
      <c r="C86" s="56"/>
      <c r="D86" s="47"/>
      <c r="E86" s="47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6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6"/>
      <c r="E100" s="46"/>
      <c r="F100" s="55"/>
    </row>
    <row r="101" spans="1:6" ht="15.75" x14ac:dyDescent="0.25">
      <c r="A101" s="52"/>
      <c r="B101" s="54"/>
      <c r="C101" s="56"/>
      <c r="D101" s="47"/>
      <c r="E101" s="47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6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6"/>
      <c r="E115" s="46"/>
      <c r="F115" s="55"/>
    </row>
    <row r="116" spans="1:6" ht="15.75" x14ac:dyDescent="0.25">
      <c r="A116" s="52"/>
      <c r="B116" s="54"/>
      <c r="C116" s="56"/>
      <c r="D116" s="47"/>
      <c r="E116" s="47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6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6"/>
      <c r="E130" s="46"/>
      <c r="F130" s="55"/>
    </row>
    <row r="131" spans="1:6" ht="15.75" x14ac:dyDescent="0.25">
      <c r="A131" s="52"/>
      <c r="B131" s="54"/>
      <c r="C131" s="56"/>
      <c r="D131" s="47"/>
      <c r="E131" s="47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0" t="s">
        <v>53</v>
      </c>
      <c r="B143" s="50"/>
      <c r="C143" s="50"/>
      <c r="D143" s="50"/>
      <c r="E143" s="50"/>
      <c r="F143" s="50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0" t="s">
        <v>145</v>
      </c>
      <c r="B1" s="50"/>
      <c r="C1" s="50"/>
      <c r="D1" s="50"/>
      <c r="E1" s="50"/>
      <c r="F1" s="50"/>
      <c r="G1" s="43">
        <v>210.7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customHeight="1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31369.29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45435.347999999998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33289.498000000007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33289.498000000007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33289.498000000007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9">
        <f>F22-F55-F14</f>
        <v>-43515.139999999992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43515.14</v>
      </c>
    </row>
    <row r="26" spans="1:6" ht="15.75" x14ac:dyDescent="0.25">
      <c r="A26" s="50" t="s">
        <v>124</v>
      </c>
      <c r="B26" s="50"/>
      <c r="C26" s="50"/>
      <c r="D26" s="50"/>
      <c r="E26" s="50"/>
      <c r="F26" s="50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210.7</v>
      </c>
      <c r="F28" s="35">
        <f>SUM(E28*D28*12)</f>
        <v>12136.320000000002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210.7</v>
      </c>
      <c r="F29" s="35">
        <f t="shared" ref="F29:F54" si="0">SUM(E29*D29*12)</f>
        <v>8040.3119999999999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210.7</v>
      </c>
      <c r="F30" s="35">
        <f t="shared" si="0"/>
        <v>4096.0079999999998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210.7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0.43</v>
      </c>
      <c r="E32" s="34">
        <f t="shared" si="1"/>
        <v>210.7</v>
      </c>
      <c r="F32" s="35">
        <f t="shared" si="0"/>
        <v>1087.212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210.7</v>
      </c>
      <c r="F33" s="35">
        <f t="shared" si="0"/>
        <v>353.976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210.7</v>
      </c>
      <c r="F34" s="35">
        <f t="shared" si="0"/>
        <v>733.23599999999988</v>
      </c>
    </row>
    <row r="35" spans="1:6" ht="18.75" x14ac:dyDescent="0.3">
      <c r="A35" s="21"/>
      <c r="B35" s="17" t="s">
        <v>96</v>
      </c>
      <c r="C35" s="1" t="s">
        <v>10</v>
      </c>
      <c r="D35" s="30"/>
      <c r="E35" s="34">
        <f t="shared" si="1"/>
        <v>210.7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210.7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/>
      <c r="E37" s="34">
        <f t="shared" si="1"/>
        <v>210.7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210.7</v>
      </c>
      <c r="F38" s="35">
        <f t="shared" si="0"/>
        <v>3539.76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210.7</v>
      </c>
      <c r="F39" s="35">
        <f t="shared" si="0"/>
        <v>2351.4119999999998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210.7</v>
      </c>
      <c r="F40" s="35">
        <f t="shared" si="0"/>
        <v>505.68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210.7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210.7</v>
      </c>
      <c r="F42" s="35">
        <f t="shared" si="0"/>
        <v>505.68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210.7</v>
      </c>
      <c r="F43" s="35">
        <f t="shared" si="0"/>
        <v>176.988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210.7</v>
      </c>
      <c r="F44" s="35">
        <f t="shared" si="0"/>
        <v>7433.4959999999992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210.7</v>
      </c>
      <c r="F45" s="35">
        <f t="shared" si="0"/>
        <v>9279.2279999999992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210.7</v>
      </c>
      <c r="F46" s="35">
        <f t="shared" si="0"/>
        <v>5992.308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210.7</v>
      </c>
      <c r="F47" s="35">
        <f t="shared" si="0"/>
        <v>2528.3999999999996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210.7</v>
      </c>
      <c r="F48" s="35">
        <f t="shared" si="0"/>
        <v>758.52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210.7</v>
      </c>
      <c r="F49" s="35">
        <f t="shared" si="0"/>
        <v>4905.0959999999995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210.7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210.7</v>
      </c>
      <c r="F51" s="35">
        <f t="shared" si="0"/>
        <v>480.39600000000002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210.7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210.7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210.7</v>
      </c>
      <c r="F54" s="35">
        <f t="shared" si="0"/>
        <v>6573.8399999999992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17.97</v>
      </c>
      <c r="E55" s="36"/>
      <c r="F55" s="36">
        <f t="shared" ref="F55" si="3">SUM(F28+F32+F38+F44+F45+F49+F50+F51+F53+F54)</f>
        <v>45435.347999999998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6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6"/>
      <c r="E70" s="46"/>
      <c r="F70" s="55"/>
    </row>
    <row r="71" spans="1:6" ht="15.75" x14ac:dyDescent="0.25">
      <c r="A71" s="52"/>
      <c r="B71" s="54"/>
      <c r="C71" s="56"/>
      <c r="D71" s="47"/>
      <c r="E71" s="47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6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6"/>
      <c r="E85" s="46"/>
      <c r="F85" s="55"/>
    </row>
    <row r="86" spans="1:6" ht="15.75" x14ac:dyDescent="0.25">
      <c r="A86" s="52"/>
      <c r="B86" s="54"/>
      <c r="C86" s="56"/>
      <c r="D86" s="47"/>
      <c r="E86" s="47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6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6"/>
      <c r="E100" s="46"/>
      <c r="F100" s="55"/>
    </row>
    <row r="101" spans="1:6" ht="15.75" x14ac:dyDescent="0.25">
      <c r="A101" s="52"/>
      <c r="B101" s="54"/>
      <c r="C101" s="56"/>
      <c r="D101" s="47"/>
      <c r="E101" s="47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6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6"/>
      <c r="E115" s="46"/>
      <c r="F115" s="55"/>
    </row>
    <row r="116" spans="1:6" ht="15.75" x14ac:dyDescent="0.25">
      <c r="A116" s="52"/>
      <c r="B116" s="54"/>
      <c r="C116" s="56"/>
      <c r="D116" s="47"/>
      <c r="E116" s="47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6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6"/>
      <c r="E130" s="46"/>
      <c r="F130" s="55"/>
    </row>
    <row r="131" spans="1:6" ht="15.75" x14ac:dyDescent="0.25">
      <c r="A131" s="52"/>
      <c r="B131" s="54"/>
      <c r="C131" s="56"/>
      <c r="D131" s="47"/>
      <c r="E131" s="47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0" t="s">
        <v>53</v>
      </c>
      <c r="B143" s="50"/>
      <c r="C143" s="50"/>
      <c r="D143" s="50"/>
      <c r="E143" s="50"/>
      <c r="F143" s="50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48" workbookViewId="0">
      <selection activeCell="D48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0" t="s">
        <v>135</v>
      </c>
      <c r="B1" s="50"/>
      <c r="C1" s="50"/>
      <c r="D1" s="50"/>
      <c r="E1" s="50"/>
      <c r="F1" s="50"/>
      <c r="G1" s="43">
        <v>529.6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customHeight="1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8964.35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114202.944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113648.67400000001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113648.67400000001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113648.67400000001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9">
        <f>F22-F55-F14</f>
        <v>-9518.6199999999899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9518.6200000000008</v>
      </c>
    </row>
    <row r="26" spans="1:6" ht="15.75" x14ac:dyDescent="0.25">
      <c r="A26" s="50" t="s">
        <v>124</v>
      </c>
      <c r="B26" s="50"/>
      <c r="C26" s="50"/>
      <c r="D26" s="50"/>
      <c r="E26" s="50"/>
      <c r="F26" s="50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529.6</v>
      </c>
      <c r="F28" s="35">
        <f>SUM(E28*D28*12)</f>
        <v>30504.960000000006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529.6</v>
      </c>
      <c r="F29" s="35">
        <f t="shared" ref="F29:F54" si="0">SUM(E29*D29*12)</f>
        <v>20209.536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529.6</v>
      </c>
      <c r="F30" s="35">
        <f t="shared" si="0"/>
        <v>10295.424000000001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529.6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0.43</v>
      </c>
      <c r="E32" s="34">
        <f t="shared" si="1"/>
        <v>529.6</v>
      </c>
      <c r="F32" s="35">
        <f t="shared" si="0"/>
        <v>2732.7359999999999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529.6</v>
      </c>
      <c r="F33" s="35">
        <f t="shared" si="0"/>
        <v>889.72800000000007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529.6</v>
      </c>
      <c r="F34" s="35">
        <f t="shared" si="0"/>
        <v>1843.008</v>
      </c>
    </row>
    <row r="35" spans="1:6" ht="18.75" x14ac:dyDescent="0.3">
      <c r="A35" s="21"/>
      <c r="B35" s="17" t="s">
        <v>96</v>
      </c>
      <c r="C35" s="1" t="s">
        <v>10</v>
      </c>
      <c r="D35" s="30"/>
      <c r="E35" s="34">
        <f t="shared" si="1"/>
        <v>529.6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529.6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/>
      <c r="E37" s="34">
        <f t="shared" si="1"/>
        <v>529.6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529.6</v>
      </c>
      <c r="F38" s="35">
        <f t="shared" si="0"/>
        <v>8897.2800000000007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529.6</v>
      </c>
      <c r="F39" s="35">
        <f t="shared" si="0"/>
        <v>5910.3360000000002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529.6</v>
      </c>
      <c r="F40" s="35">
        <f t="shared" si="0"/>
        <v>1271.0400000000002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529.6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529.6</v>
      </c>
      <c r="F42" s="35">
        <f t="shared" si="0"/>
        <v>1271.0400000000002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529.6</v>
      </c>
      <c r="F43" s="35">
        <f t="shared" si="0"/>
        <v>444.86400000000003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529.6</v>
      </c>
      <c r="F44" s="35">
        <f t="shared" si="0"/>
        <v>18684.288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529.6</v>
      </c>
      <c r="F45" s="35">
        <f t="shared" si="0"/>
        <v>23323.584000000003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529.6</v>
      </c>
      <c r="F46" s="35">
        <f t="shared" si="0"/>
        <v>15061.824000000001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529.6</v>
      </c>
      <c r="F47" s="35">
        <f t="shared" si="0"/>
        <v>6355.2000000000007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529.6</v>
      </c>
      <c r="F48" s="35">
        <f t="shared" si="0"/>
        <v>1906.56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529.6</v>
      </c>
      <c r="F49" s="35">
        <f t="shared" si="0"/>
        <v>12329.088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529.6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529.6</v>
      </c>
      <c r="F51" s="35">
        <f t="shared" si="0"/>
        <v>1207.4880000000001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529.6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529.6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529.6</v>
      </c>
      <c r="F54" s="35">
        <f t="shared" si="0"/>
        <v>16523.52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17.97</v>
      </c>
      <c r="E55" s="36"/>
      <c r="F55" s="36">
        <f t="shared" ref="F55" si="3">SUM(F28+F32+F38+F44+F45+F49+F50+F51+F53+F54)</f>
        <v>114202.944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6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6"/>
      <c r="E70" s="46"/>
      <c r="F70" s="55"/>
    </row>
    <row r="71" spans="1:6" ht="15.75" x14ac:dyDescent="0.25">
      <c r="A71" s="52"/>
      <c r="B71" s="54"/>
      <c r="C71" s="56"/>
      <c r="D71" s="47"/>
      <c r="E71" s="47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6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6"/>
      <c r="E85" s="46"/>
      <c r="F85" s="55"/>
    </row>
    <row r="86" spans="1:6" ht="15.75" x14ac:dyDescent="0.25">
      <c r="A86" s="52"/>
      <c r="B86" s="54"/>
      <c r="C86" s="56"/>
      <c r="D86" s="47"/>
      <c r="E86" s="47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6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6"/>
      <c r="E100" s="46"/>
      <c r="F100" s="55"/>
    </row>
    <row r="101" spans="1:6" ht="15.75" x14ac:dyDescent="0.25">
      <c r="A101" s="52"/>
      <c r="B101" s="54"/>
      <c r="C101" s="56"/>
      <c r="D101" s="47"/>
      <c r="E101" s="47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6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6"/>
      <c r="E115" s="46"/>
      <c r="F115" s="55"/>
    </row>
    <row r="116" spans="1:6" ht="15.75" x14ac:dyDescent="0.25">
      <c r="A116" s="52"/>
      <c r="B116" s="54"/>
      <c r="C116" s="56"/>
      <c r="D116" s="47"/>
      <c r="E116" s="47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6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6"/>
      <c r="E130" s="46"/>
      <c r="F130" s="55"/>
    </row>
    <row r="131" spans="1:6" ht="15.75" x14ac:dyDescent="0.25">
      <c r="A131" s="52"/>
      <c r="B131" s="54"/>
      <c r="C131" s="56"/>
      <c r="D131" s="47"/>
      <c r="E131" s="47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0" t="s">
        <v>53</v>
      </c>
      <c r="B143" s="50"/>
      <c r="C143" s="50"/>
      <c r="D143" s="50"/>
      <c r="E143" s="50"/>
      <c r="F143" s="50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0" t="s">
        <v>136</v>
      </c>
      <c r="B1" s="50"/>
      <c r="C1" s="50"/>
      <c r="D1" s="50"/>
      <c r="E1" s="50"/>
      <c r="F1" s="50"/>
      <c r="G1" s="43">
        <v>215.6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customHeight="1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31288.19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46491.983999999997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39286.324000000001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39286.324000000001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39286.324000000001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9">
        <f>F22-F55-F14</f>
        <v>-38493.849999999991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38493.85</v>
      </c>
    </row>
    <row r="26" spans="1:6" ht="15.75" x14ac:dyDescent="0.25">
      <c r="A26" s="50" t="s">
        <v>124</v>
      </c>
      <c r="B26" s="50"/>
      <c r="C26" s="50"/>
      <c r="D26" s="50"/>
      <c r="E26" s="50"/>
      <c r="F26" s="50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215.6</v>
      </c>
      <c r="F28" s="35">
        <f>SUM(E28*D28*12)</f>
        <v>12418.560000000001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215.6</v>
      </c>
      <c r="F29" s="35">
        <f t="shared" ref="F29:F54" si="0">SUM(E29*D29*12)</f>
        <v>8227.2960000000003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215.6</v>
      </c>
      <c r="F30" s="35">
        <f t="shared" si="0"/>
        <v>4191.2640000000001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215.6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0.43</v>
      </c>
      <c r="E32" s="34">
        <f t="shared" si="1"/>
        <v>215.6</v>
      </c>
      <c r="F32" s="35">
        <f t="shared" si="0"/>
        <v>1112.4960000000001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215.6</v>
      </c>
      <c r="F33" s="35">
        <f t="shared" si="0"/>
        <v>362.20800000000003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215.6</v>
      </c>
      <c r="F34" s="35">
        <f t="shared" si="0"/>
        <v>750.2879999999999</v>
      </c>
    </row>
    <row r="35" spans="1:6" ht="18.75" x14ac:dyDescent="0.3">
      <c r="A35" s="21"/>
      <c r="B35" s="17" t="s">
        <v>96</v>
      </c>
      <c r="C35" s="1" t="s">
        <v>10</v>
      </c>
      <c r="D35" s="30"/>
      <c r="E35" s="34">
        <f t="shared" si="1"/>
        <v>215.6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215.6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/>
      <c r="E37" s="34">
        <f t="shared" si="1"/>
        <v>215.6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215.6</v>
      </c>
      <c r="F38" s="35">
        <f t="shared" si="0"/>
        <v>3622.0800000000004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215.6</v>
      </c>
      <c r="F39" s="35">
        <f t="shared" si="0"/>
        <v>2406.096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215.6</v>
      </c>
      <c r="F40" s="35">
        <f t="shared" si="0"/>
        <v>517.44000000000005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215.6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215.6</v>
      </c>
      <c r="F42" s="35">
        <f t="shared" si="0"/>
        <v>517.44000000000005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215.6</v>
      </c>
      <c r="F43" s="35">
        <f t="shared" si="0"/>
        <v>181.10400000000001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215.6</v>
      </c>
      <c r="F44" s="35">
        <f t="shared" si="0"/>
        <v>7606.3679999999986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215.6</v>
      </c>
      <c r="F45" s="35">
        <f t="shared" si="0"/>
        <v>9495.0239999999994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215.6</v>
      </c>
      <c r="F46" s="35">
        <f t="shared" si="0"/>
        <v>6131.6640000000007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215.6</v>
      </c>
      <c r="F47" s="35">
        <f t="shared" si="0"/>
        <v>2587.1999999999998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215.6</v>
      </c>
      <c r="F48" s="35">
        <f t="shared" si="0"/>
        <v>776.15999999999985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215.6</v>
      </c>
      <c r="F49" s="35">
        <f t="shared" si="0"/>
        <v>5019.1679999999997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215.6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215.6</v>
      </c>
      <c r="F51" s="35">
        <f t="shared" si="0"/>
        <v>491.56799999999998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215.6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215.6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215.6</v>
      </c>
      <c r="F54" s="35">
        <f t="shared" si="0"/>
        <v>6726.7200000000012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17.97</v>
      </c>
      <c r="E55" s="36"/>
      <c r="F55" s="36">
        <f t="shared" ref="F55" si="3">SUM(F28+F32+F38+F44+F45+F49+F50+F51+F53+F54)</f>
        <v>46491.983999999997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6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6"/>
      <c r="E70" s="46"/>
      <c r="F70" s="55"/>
    </row>
    <row r="71" spans="1:6" ht="15.75" x14ac:dyDescent="0.25">
      <c r="A71" s="52"/>
      <c r="B71" s="54"/>
      <c r="C71" s="56"/>
      <c r="D71" s="47"/>
      <c r="E71" s="47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6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6"/>
      <c r="E85" s="46"/>
      <c r="F85" s="55"/>
    </row>
    <row r="86" spans="1:6" ht="15.75" x14ac:dyDescent="0.25">
      <c r="A86" s="52"/>
      <c r="B86" s="54"/>
      <c r="C86" s="56"/>
      <c r="D86" s="47"/>
      <c r="E86" s="47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6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6"/>
      <c r="E100" s="46"/>
      <c r="F100" s="55"/>
    </row>
    <row r="101" spans="1:6" ht="15.75" x14ac:dyDescent="0.25">
      <c r="A101" s="52"/>
      <c r="B101" s="54"/>
      <c r="C101" s="56"/>
      <c r="D101" s="47"/>
      <c r="E101" s="47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6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6"/>
      <c r="E115" s="46"/>
      <c r="F115" s="55"/>
    </row>
    <row r="116" spans="1:6" ht="15.75" x14ac:dyDescent="0.25">
      <c r="A116" s="52"/>
      <c r="B116" s="54"/>
      <c r="C116" s="56"/>
      <c r="D116" s="47"/>
      <c r="E116" s="47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6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6"/>
      <c r="E130" s="46"/>
      <c r="F130" s="55"/>
    </row>
    <row r="131" spans="1:6" ht="15.75" x14ac:dyDescent="0.25">
      <c r="A131" s="52"/>
      <c r="B131" s="54"/>
      <c r="C131" s="56"/>
      <c r="D131" s="47"/>
      <c r="E131" s="47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0" t="s">
        <v>53</v>
      </c>
      <c r="B143" s="50"/>
      <c r="C143" s="50"/>
      <c r="D143" s="50"/>
      <c r="E143" s="50"/>
      <c r="F143" s="50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0" t="s">
        <v>137</v>
      </c>
      <c r="B1" s="50"/>
      <c r="C1" s="50"/>
      <c r="D1" s="50"/>
      <c r="E1" s="50"/>
      <c r="F1" s="50"/>
      <c r="G1" s="43">
        <v>860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customHeight="1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17484.55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185450.4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171412.47999999998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171412.47999999998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171412.47999999998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9">
        <f>F22-F55-F14</f>
        <v>-31522.470000000012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31522.47</v>
      </c>
    </row>
    <row r="26" spans="1:6" ht="15.75" x14ac:dyDescent="0.25">
      <c r="A26" s="50" t="s">
        <v>124</v>
      </c>
      <c r="B26" s="50"/>
      <c r="C26" s="50"/>
      <c r="D26" s="50"/>
      <c r="E26" s="50"/>
      <c r="F26" s="50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860</v>
      </c>
      <c r="F28" s="35">
        <f>SUM(E28*D28*12)</f>
        <v>49536.000000000015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860</v>
      </c>
      <c r="F29" s="35">
        <f t="shared" ref="F29:F54" si="0">SUM(E29*D29*12)</f>
        <v>32817.600000000006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860</v>
      </c>
      <c r="F30" s="35">
        <f t="shared" si="0"/>
        <v>16718.400000000001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860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0.43</v>
      </c>
      <c r="E32" s="34">
        <f t="shared" si="1"/>
        <v>860</v>
      </c>
      <c r="F32" s="35">
        <f t="shared" si="0"/>
        <v>4437.6000000000004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860</v>
      </c>
      <c r="F33" s="35">
        <f t="shared" si="0"/>
        <v>1444.8000000000002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860</v>
      </c>
      <c r="F34" s="35">
        <f t="shared" si="0"/>
        <v>2992.7999999999997</v>
      </c>
    </row>
    <row r="35" spans="1:6" ht="18.75" x14ac:dyDescent="0.3">
      <c r="A35" s="21"/>
      <c r="B35" s="17" t="s">
        <v>96</v>
      </c>
      <c r="C35" s="1" t="s">
        <v>10</v>
      </c>
      <c r="D35" s="30"/>
      <c r="E35" s="34">
        <f t="shared" si="1"/>
        <v>860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860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/>
      <c r="E37" s="34">
        <f t="shared" si="1"/>
        <v>860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860</v>
      </c>
      <c r="F38" s="35">
        <f t="shared" si="0"/>
        <v>14448.000000000004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860</v>
      </c>
      <c r="F39" s="35">
        <f t="shared" si="0"/>
        <v>9597.6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860</v>
      </c>
      <c r="F40" s="35">
        <f t="shared" si="0"/>
        <v>2064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860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860</v>
      </c>
      <c r="F42" s="35">
        <f t="shared" si="0"/>
        <v>2064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860</v>
      </c>
      <c r="F43" s="35">
        <f t="shared" si="0"/>
        <v>722.40000000000009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860</v>
      </c>
      <c r="F44" s="35">
        <f t="shared" si="0"/>
        <v>30340.800000000003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860</v>
      </c>
      <c r="F45" s="35">
        <f t="shared" si="0"/>
        <v>37874.399999999994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860</v>
      </c>
      <c r="F46" s="35">
        <f t="shared" si="0"/>
        <v>24458.400000000001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860</v>
      </c>
      <c r="F47" s="35">
        <f t="shared" si="0"/>
        <v>10320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860</v>
      </c>
      <c r="F48" s="35">
        <f t="shared" si="0"/>
        <v>3096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860</v>
      </c>
      <c r="F49" s="35">
        <f t="shared" si="0"/>
        <v>20020.8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860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860</v>
      </c>
      <c r="F51" s="35">
        <f t="shared" si="0"/>
        <v>1960.8000000000002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860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860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860</v>
      </c>
      <c r="F54" s="35">
        <f t="shared" si="0"/>
        <v>26832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17.97</v>
      </c>
      <c r="E55" s="36"/>
      <c r="F55" s="36">
        <f t="shared" ref="F55" si="3">SUM(F28+F32+F38+F44+F45+F49+F50+F51+F53+F54)</f>
        <v>185450.4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6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6"/>
      <c r="E70" s="46"/>
      <c r="F70" s="55"/>
    </row>
    <row r="71" spans="1:6" ht="15.75" x14ac:dyDescent="0.25">
      <c r="A71" s="52"/>
      <c r="B71" s="54"/>
      <c r="C71" s="56"/>
      <c r="D71" s="47"/>
      <c r="E71" s="47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6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6"/>
      <c r="E85" s="46"/>
      <c r="F85" s="55"/>
    </row>
    <row r="86" spans="1:6" ht="15.75" x14ac:dyDescent="0.25">
      <c r="A86" s="52"/>
      <c r="B86" s="54"/>
      <c r="C86" s="56"/>
      <c r="D86" s="47"/>
      <c r="E86" s="47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6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6"/>
      <c r="E100" s="46"/>
      <c r="F100" s="55"/>
    </row>
    <row r="101" spans="1:6" ht="15.75" x14ac:dyDescent="0.25">
      <c r="A101" s="52"/>
      <c r="B101" s="54"/>
      <c r="C101" s="56"/>
      <c r="D101" s="47"/>
      <c r="E101" s="47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6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6"/>
      <c r="E115" s="46"/>
      <c r="F115" s="55"/>
    </row>
    <row r="116" spans="1:6" ht="15.75" x14ac:dyDescent="0.25">
      <c r="A116" s="52"/>
      <c r="B116" s="54"/>
      <c r="C116" s="56"/>
      <c r="D116" s="47"/>
      <c r="E116" s="47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6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6"/>
      <c r="E130" s="46"/>
      <c r="F130" s="55"/>
    </row>
    <row r="131" spans="1:6" ht="15.75" x14ac:dyDescent="0.25">
      <c r="A131" s="52"/>
      <c r="B131" s="54"/>
      <c r="C131" s="56"/>
      <c r="D131" s="47"/>
      <c r="E131" s="47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0" t="s">
        <v>53</v>
      </c>
      <c r="B143" s="50"/>
      <c r="C143" s="50"/>
      <c r="D143" s="50"/>
      <c r="E143" s="50"/>
      <c r="F143" s="50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0" t="s">
        <v>138</v>
      </c>
      <c r="B1" s="50"/>
      <c r="C1" s="50"/>
      <c r="D1" s="50"/>
      <c r="E1" s="50"/>
      <c r="F1" s="50"/>
      <c r="G1" s="43">
        <v>1361.5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customHeight="1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89209.66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293593.86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270223.52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270223.52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270223.52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9">
        <f>F22-F55-F14</f>
        <v>-112579.99999999997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112580</v>
      </c>
    </row>
    <row r="26" spans="1:6" ht="15.75" x14ac:dyDescent="0.25">
      <c r="A26" s="50" t="s">
        <v>124</v>
      </c>
      <c r="B26" s="50"/>
      <c r="C26" s="50"/>
      <c r="D26" s="50"/>
      <c r="E26" s="50"/>
      <c r="F26" s="50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1361.5</v>
      </c>
      <c r="F28" s="35">
        <f>SUM(E28*D28*12)</f>
        <v>78422.400000000009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1361.5</v>
      </c>
      <c r="F29" s="35">
        <f t="shared" ref="F29:F54" si="0">SUM(E29*D29*12)</f>
        <v>51954.840000000011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1361.5</v>
      </c>
      <c r="F30" s="35">
        <f t="shared" si="0"/>
        <v>26467.56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1361.5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0.43</v>
      </c>
      <c r="E32" s="34">
        <f t="shared" si="1"/>
        <v>1361.5</v>
      </c>
      <c r="F32" s="35">
        <f t="shared" si="0"/>
        <v>7025.3399999999992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1361.5</v>
      </c>
      <c r="F33" s="35">
        <f t="shared" si="0"/>
        <v>2287.3200000000002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1361.5</v>
      </c>
      <c r="F34" s="35">
        <f t="shared" si="0"/>
        <v>4738.0199999999995</v>
      </c>
    </row>
    <row r="35" spans="1:6" ht="18.75" x14ac:dyDescent="0.3">
      <c r="A35" s="21"/>
      <c r="B35" s="17" t="s">
        <v>96</v>
      </c>
      <c r="C35" s="1" t="s">
        <v>10</v>
      </c>
      <c r="D35" s="30"/>
      <c r="E35" s="34">
        <f t="shared" si="1"/>
        <v>1361.5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1361.5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/>
      <c r="E37" s="34">
        <f t="shared" si="1"/>
        <v>1361.5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1361.5</v>
      </c>
      <c r="F38" s="35">
        <f t="shared" si="0"/>
        <v>22873.200000000001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1361.5</v>
      </c>
      <c r="F39" s="35">
        <f t="shared" si="0"/>
        <v>15194.340000000002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1361.5</v>
      </c>
      <c r="F40" s="35">
        <f t="shared" si="0"/>
        <v>3267.6000000000004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1361.5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1361.5</v>
      </c>
      <c r="F42" s="35">
        <f t="shared" si="0"/>
        <v>3267.6000000000004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1361.5</v>
      </c>
      <c r="F43" s="35">
        <f t="shared" si="0"/>
        <v>1143.6600000000001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1361.5</v>
      </c>
      <c r="F44" s="35">
        <f t="shared" si="0"/>
        <v>48033.72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1361.5</v>
      </c>
      <c r="F45" s="35">
        <f t="shared" si="0"/>
        <v>59960.46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1361.5</v>
      </c>
      <c r="F46" s="35">
        <f t="shared" si="0"/>
        <v>38721.06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1361.5</v>
      </c>
      <c r="F47" s="35">
        <f t="shared" si="0"/>
        <v>16338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1361.5</v>
      </c>
      <c r="F48" s="35">
        <f t="shared" si="0"/>
        <v>4901.3999999999996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1361.5</v>
      </c>
      <c r="F49" s="35">
        <f t="shared" si="0"/>
        <v>31695.72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1361.5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1361.5</v>
      </c>
      <c r="F51" s="35">
        <f t="shared" si="0"/>
        <v>3104.2200000000003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1361.5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1361.5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1361.5</v>
      </c>
      <c r="F54" s="35">
        <f t="shared" si="0"/>
        <v>42478.8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17.97</v>
      </c>
      <c r="E55" s="36"/>
      <c r="F55" s="36">
        <f t="shared" ref="F55" si="3">SUM(F28+F32+F38+F44+F45+F49+F50+F51+F53+F54)</f>
        <v>293593.86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6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6"/>
      <c r="E70" s="46"/>
      <c r="F70" s="55"/>
    </row>
    <row r="71" spans="1:6" ht="15.75" x14ac:dyDescent="0.25">
      <c r="A71" s="52"/>
      <c r="B71" s="54"/>
      <c r="C71" s="56"/>
      <c r="D71" s="47"/>
      <c r="E71" s="47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6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6"/>
      <c r="E85" s="46"/>
      <c r="F85" s="55"/>
    </row>
    <row r="86" spans="1:6" ht="15.75" x14ac:dyDescent="0.25">
      <c r="A86" s="52"/>
      <c r="B86" s="54"/>
      <c r="C86" s="56"/>
      <c r="D86" s="47"/>
      <c r="E86" s="47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6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6"/>
      <c r="E100" s="46"/>
      <c r="F100" s="55"/>
    </row>
    <row r="101" spans="1:6" ht="15.75" x14ac:dyDescent="0.25">
      <c r="A101" s="52"/>
      <c r="B101" s="54"/>
      <c r="C101" s="56"/>
      <c r="D101" s="47"/>
      <c r="E101" s="47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6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6"/>
      <c r="E115" s="46"/>
      <c r="F115" s="55"/>
    </row>
    <row r="116" spans="1:6" ht="15.75" x14ac:dyDescent="0.25">
      <c r="A116" s="52"/>
      <c r="B116" s="54"/>
      <c r="C116" s="56"/>
      <c r="D116" s="47"/>
      <c r="E116" s="47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6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6"/>
      <c r="E130" s="46"/>
      <c r="F130" s="55"/>
    </row>
    <row r="131" spans="1:6" ht="15.75" x14ac:dyDescent="0.25">
      <c r="A131" s="52"/>
      <c r="B131" s="54"/>
      <c r="C131" s="56"/>
      <c r="D131" s="47"/>
      <c r="E131" s="47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0" t="s">
        <v>53</v>
      </c>
      <c r="B143" s="50"/>
      <c r="C143" s="50"/>
      <c r="D143" s="50"/>
      <c r="E143" s="50"/>
      <c r="F143" s="50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2" workbookViewId="0">
      <selection activeCell="D22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0" t="s">
        <v>139</v>
      </c>
      <c r="B1" s="50"/>
      <c r="C1" s="50"/>
      <c r="D1" s="50"/>
      <c r="E1" s="50"/>
      <c r="F1" s="50"/>
      <c r="G1" s="43">
        <v>213.95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customHeight="1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5402.5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46136.177999999993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47672.187999999995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47672.187999999995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47672.187999999995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9">
        <f>F22-F55-F14</f>
        <v>-3866.489999999998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3866.49</v>
      </c>
    </row>
    <row r="26" spans="1:6" ht="15.75" x14ac:dyDescent="0.25">
      <c r="A26" s="50" t="s">
        <v>124</v>
      </c>
      <c r="B26" s="50"/>
      <c r="C26" s="50"/>
      <c r="D26" s="50"/>
      <c r="E26" s="50"/>
      <c r="F26" s="50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213.95</v>
      </c>
      <c r="F28" s="35">
        <f>SUM(E28*D28*12)</f>
        <v>12323.52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213.95</v>
      </c>
      <c r="F29" s="35">
        <f t="shared" ref="F29:F54" si="0">SUM(E29*D29*12)</f>
        <v>8164.3320000000003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213.95</v>
      </c>
      <c r="F30" s="35">
        <f t="shared" si="0"/>
        <v>4159.1880000000001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213.95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0.43</v>
      </c>
      <c r="E32" s="34">
        <f t="shared" si="1"/>
        <v>213.95</v>
      </c>
      <c r="F32" s="35">
        <f t="shared" si="0"/>
        <v>1103.982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213.95</v>
      </c>
      <c r="F33" s="35">
        <f t="shared" si="0"/>
        <v>359.43600000000004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213.95</v>
      </c>
      <c r="F34" s="35">
        <f t="shared" si="0"/>
        <v>744.54599999999982</v>
      </c>
    </row>
    <row r="35" spans="1:6" ht="18.75" x14ac:dyDescent="0.3">
      <c r="A35" s="21"/>
      <c r="B35" s="17" t="s">
        <v>96</v>
      </c>
      <c r="C35" s="1" t="s">
        <v>10</v>
      </c>
      <c r="D35" s="30"/>
      <c r="E35" s="34">
        <f t="shared" si="1"/>
        <v>213.95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213.95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/>
      <c r="E37" s="34">
        <f t="shared" si="1"/>
        <v>213.95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213.95</v>
      </c>
      <c r="F38" s="35">
        <f t="shared" si="0"/>
        <v>3594.3600000000006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213.95</v>
      </c>
      <c r="F39" s="35">
        <f t="shared" si="0"/>
        <v>2387.6819999999998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213.95</v>
      </c>
      <c r="F40" s="35">
        <f t="shared" si="0"/>
        <v>513.48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213.95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213.95</v>
      </c>
      <c r="F42" s="35">
        <f t="shared" si="0"/>
        <v>513.48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213.95</v>
      </c>
      <c r="F43" s="35">
        <f t="shared" si="0"/>
        <v>179.71800000000002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213.95</v>
      </c>
      <c r="F44" s="35">
        <f t="shared" si="0"/>
        <v>7548.155999999999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213.95</v>
      </c>
      <c r="F45" s="35">
        <f t="shared" si="0"/>
        <v>9422.3579999999984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213.95</v>
      </c>
      <c r="F46" s="35">
        <f t="shared" si="0"/>
        <v>6084.7380000000003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213.95</v>
      </c>
      <c r="F47" s="35">
        <f t="shared" si="0"/>
        <v>2567.3999999999996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213.95</v>
      </c>
      <c r="F48" s="35">
        <f t="shared" si="0"/>
        <v>770.2199999999998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213.95</v>
      </c>
      <c r="F49" s="35">
        <f t="shared" si="0"/>
        <v>4980.7559999999994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213.95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213.95</v>
      </c>
      <c r="F51" s="35">
        <f t="shared" si="0"/>
        <v>487.80600000000004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213.95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213.95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213.95</v>
      </c>
      <c r="F54" s="35">
        <f t="shared" si="0"/>
        <v>6675.24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17.97</v>
      </c>
      <c r="E55" s="36"/>
      <c r="F55" s="36">
        <f t="shared" ref="F55" si="3">SUM(F28+F32+F38+F44+F45+F49+F50+F51+F53+F54)</f>
        <v>46136.177999999993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6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6"/>
      <c r="E70" s="46"/>
      <c r="F70" s="55"/>
    </row>
    <row r="71" spans="1:6" ht="15.75" x14ac:dyDescent="0.25">
      <c r="A71" s="52"/>
      <c r="B71" s="54"/>
      <c r="C71" s="56"/>
      <c r="D71" s="47"/>
      <c r="E71" s="47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6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6"/>
      <c r="E85" s="46"/>
      <c r="F85" s="55"/>
    </row>
    <row r="86" spans="1:6" ht="15.75" x14ac:dyDescent="0.25">
      <c r="A86" s="52"/>
      <c r="B86" s="54"/>
      <c r="C86" s="56"/>
      <c r="D86" s="47"/>
      <c r="E86" s="47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6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6"/>
      <c r="E100" s="46"/>
      <c r="F100" s="55"/>
    </row>
    <row r="101" spans="1:6" ht="15.75" x14ac:dyDescent="0.25">
      <c r="A101" s="52"/>
      <c r="B101" s="54"/>
      <c r="C101" s="56"/>
      <c r="D101" s="47"/>
      <c r="E101" s="47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6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6"/>
      <c r="E115" s="46"/>
      <c r="F115" s="55"/>
    </row>
    <row r="116" spans="1:6" ht="15.75" x14ac:dyDescent="0.25">
      <c r="A116" s="52"/>
      <c r="B116" s="54"/>
      <c r="C116" s="56"/>
      <c r="D116" s="47"/>
      <c r="E116" s="47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6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6"/>
      <c r="E130" s="46"/>
      <c r="F130" s="55"/>
    </row>
    <row r="131" spans="1:6" ht="15.75" x14ac:dyDescent="0.25">
      <c r="A131" s="52"/>
      <c r="B131" s="54"/>
      <c r="C131" s="56"/>
      <c r="D131" s="47"/>
      <c r="E131" s="47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0" t="s">
        <v>53</v>
      </c>
      <c r="B143" s="50"/>
      <c r="C143" s="50"/>
      <c r="D143" s="50"/>
      <c r="E143" s="50"/>
      <c r="F143" s="50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43" workbookViewId="0">
      <selection activeCell="D43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0" t="s">
        <v>140</v>
      </c>
      <c r="B1" s="50"/>
      <c r="C1" s="50"/>
      <c r="D1" s="50"/>
      <c r="E1" s="50"/>
      <c r="F1" s="50"/>
      <c r="G1" s="43">
        <v>523.6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customHeight="1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7706.39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113663.08800000002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106387.33800000002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106387.33800000002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106387.33800000002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9">
        <f>F22-F55-F14</f>
        <v>-14982.14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14982.14</v>
      </c>
    </row>
    <row r="26" spans="1:6" ht="15.75" x14ac:dyDescent="0.25">
      <c r="A26" s="50" t="s">
        <v>124</v>
      </c>
      <c r="B26" s="50"/>
      <c r="C26" s="50"/>
      <c r="D26" s="50"/>
      <c r="E26" s="50"/>
      <c r="F26" s="50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523.6</v>
      </c>
      <c r="F28" s="35">
        <f>SUM(E28*D28*12)</f>
        <v>30159.360000000008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523.6</v>
      </c>
      <c r="F29" s="35">
        <f t="shared" ref="F29:F54" si="0">SUM(E29*D29*12)</f>
        <v>19980.576000000001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523.6</v>
      </c>
      <c r="F30" s="35">
        <f t="shared" si="0"/>
        <v>10178.784000000001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523.6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0.56000000000000005</v>
      </c>
      <c r="E32" s="34">
        <f t="shared" si="1"/>
        <v>523.6</v>
      </c>
      <c r="F32" s="35">
        <f t="shared" si="0"/>
        <v>3518.5920000000006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523.6</v>
      </c>
      <c r="F33" s="35">
        <f t="shared" si="0"/>
        <v>879.64800000000014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523.6</v>
      </c>
      <c r="F34" s="35">
        <f t="shared" si="0"/>
        <v>1822.1279999999999</v>
      </c>
    </row>
    <row r="35" spans="1:6" ht="18.75" x14ac:dyDescent="0.3">
      <c r="A35" s="21"/>
      <c r="B35" s="17" t="s">
        <v>96</v>
      </c>
      <c r="C35" s="1" t="s">
        <v>10</v>
      </c>
      <c r="D35" s="30">
        <v>0.13</v>
      </c>
      <c r="E35" s="34">
        <f t="shared" si="1"/>
        <v>523.6</v>
      </c>
      <c r="F35" s="35">
        <f t="shared" si="0"/>
        <v>816.81600000000014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523.6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/>
      <c r="E37" s="34">
        <f t="shared" si="1"/>
        <v>523.6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1.3900000000000001</v>
      </c>
      <c r="E38" s="34">
        <f t="shared" si="1"/>
        <v>523.6</v>
      </c>
      <c r="F38" s="35">
        <f t="shared" si="0"/>
        <v>8733.648000000001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523.6</v>
      </c>
      <c r="F39" s="35">
        <f t="shared" si="0"/>
        <v>5843.3760000000002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523.6</v>
      </c>
      <c r="F40" s="35">
        <f t="shared" si="0"/>
        <v>1256.6400000000001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523.6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523.6</v>
      </c>
      <c r="F42" s="35">
        <f t="shared" si="0"/>
        <v>1256.6400000000001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523.6</v>
      </c>
      <c r="F43" s="35">
        <f t="shared" si="0"/>
        <v>376.99200000000002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523.6</v>
      </c>
      <c r="F44" s="35">
        <f t="shared" si="0"/>
        <v>18472.608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523.6</v>
      </c>
      <c r="F45" s="35">
        <f t="shared" si="0"/>
        <v>23059.344000000001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523.6</v>
      </c>
      <c r="F46" s="35">
        <f t="shared" si="0"/>
        <v>14891.184000000001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523.6</v>
      </c>
      <c r="F47" s="35">
        <f t="shared" si="0"/>
        <v>6283.2000000000007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523.6</v>
      </c>
      <c r="F48" s="35">
        <f t="shared" si="0"/>
        <v>1884.96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523.6</v>
      </c>
      <c r="F49" s="35">
        <f t="shared" si="0"/>
        <v>12189.407999999999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523.6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523.6</v>
      </c>
      <c r="F51" s="35">
        <f t="shared" si="0"/>
        <v>1193.808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523.6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523.6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523.6</v>
      </c>
      <c r="F54" s="35">
        <f t="shared" si="0"/>
        <v>16336.320000000002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18.09</v>
      </c>
      <c r="E55" s="36"/>
      <c r="F55" s="36">
        <f t="shared" ref="F55" si="3">SUM(F28+F32+F38+F44+F45+F49+F50+F51+F53+F54)</f>
        <v>113663.08800000002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6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6"/>
      <c r="E70" s="46"/>
      <c r="F70" s="55"/>
    </row>
    <row r="71" spans="1:6" ht="15.75" x14ac:dyDescent="0.25">
      <c r="A71" s="52"/>
      <c r="B71" s="54"/>
      <c r="C71" s="56"/>
      <c r="D71" s="47"/>
      <c r="E71" s="47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6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6"/>
      <c r="E85" s="46"/>
      <c r="F85" s="55"/>
    </row>
    <row r="86" spans="1:6" ht="15.75" x14ac:dyDescent="0.25">
      <c r="A86" s="52"/>
      <c r="B86" s="54"/>
      <c r="C86" s="56"/>
      <c r="D86" s="47"/>
      <c r="E86" s="47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6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6"/>
      <c r="E100" s="46"/>
      <c r="F100" s="55"/>
    </row>
    <row r="101" spans="1:6" ht="15.75" x14ac:dyDescent="0.25">
      <c r="A101" s="52"/>
      <c r="B101" s="54"/>
      <c r="C101" s="56"/>
      <c r="D101" s="47"/>
      <c r="E101" s="47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6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6"/>
      <c r="E115" s="46"/>
      <c r="F115" s="55"/>
    </row>
    <row r="116" spans="1:6" ht="15.75" x14ac:dyDescent="0.25">
      <c r="A116" s="52"/>
      <c r="B116" s="54"/>
      <c r="C116" s="56"/>
      <c r="D116" s="47"/>
      <c r="E116" s="47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6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6"/>
      <c r="E130" s="46"/>
      <c r="F130" s="55"/>
    </row>
    <row r="131" spans="1:6" ht="15.75" x14ac:dyDescent="0.25">
      <c r="A131" s="52"/>
      <c r="B131" s="54"/>
      <c r="C131" s="56"/>
      <c r="D131" s="47"/>
      <c r="E131" s="47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0" t="s">
        <v>53</v>
      </c>
      <c r="B143" s="50"/>
      <c r="C143" s="50"/>
      <c r="D143" s="50"/>
      <c r="E143" s="50"/>
      <c r="F143" s="50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2" workbookViewId="0">
      <selection activeCell="D22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0" t="s">
        <v>141</v>
      </c>
      <c r="B1" s="50"/>
      <c r="C1" s="50"/>
      <c r="D1" s="50"/>
      <c r="E1" s="50"/>
      <c r="F1" s="50"/>
      <c r="G1" s="43">
        <v>1250.5999999999999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customHeight="1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83445.570000000007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269679.38399999996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212622.65399999998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212622.65399999998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212622.65399999998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9">
        <f>F22-F55-F14</f>
        <v>-140502.29999999999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140502.29999999999</v>
      </c>
    </row>
    <row r="26" spans="1:6" ht="15.75" x14ac:dyDescent="0.25">
      <c r="A26" s="50" t="s">
        <v>124</v>
      </c>
      <c r="B26" s="50"/>
      <c r="C26" s="50"/>
      <c r="D26" s="50"/>
      <c r="E26" s="50"/>
      <c r="F26" s="50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1250.5999999999999</v>
      </c>
      <c r="F28" s="35">
        <f>SUM(E28*D28*12)</f>
        <v>72034.559999999998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1250.5999999999999</v>
      </c>
      <c r="F29" s="35">
        <f t="shared" ref="F29:F54" si="0">SUM(E29*D29*12)</f>
        <v>47722.896000000001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1250.5999999999999</v>
      </c>
      <c r="F30" s="35">
        <f t="shared" si="0"/>
        <v>24311.664000000001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1250.5999999999999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0.43</v>
      </c>
      <c r="E32" s="34">
        <f t="shared" si="1"/>
        <v>1250.5999999999999</v>
      </c>
      <c r="F32" s="35">
        <f t="shared" si="0"/>
        <v>6453.0959999999995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1250.5999999999999</v>
      </c>
      <c r="F33" s="35">
        <f t="shared" si="0"/>
        <v>2101.0079999999998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1250.5999999999999</v>
      </c>
      <c r="F34" s="35">
        <f t="shared" si="0"/>
        <v>4352.0879999999988</v>
      </c>
    </row>
    <row r="35" spans="1:6" ht="18.75" x14ac:dyDescent="0.3">
      <c r="A35" s="21"/>
      <c r="B35" s="17" t="s">
        <v>96</v>
      </c>
      <c r="C35" s="1" t="s">
        <v>10</v>
      </c>
      <c r="D35" s="30"/>
      <c r="E35" s="34">
        <f t="shared" si="1"/>
        <v>1250.5999999999999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1250.5999999999999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/>
      <c r="E37" s="34">
        <f t="shared" si="1"/>
        <v>1250.5999999999999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1250.5999999999999</v>
      </c>
      <c r="F38" s="35">
        <f t="shared" si="0"/>
        <v>21010.080000000002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1250.5999999999999</v>
      </c>
      <c r="F39" s="35">
        <f t="shared" si="0"/>
        <v>13956.696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1250.5999999999999</v>
      </c>
      <c r="F40" s="35">
        <f t="shared" si="0"/>
        <v>3001.44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1250.5999999999999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1250.5999999999999</v>
      </c>
      <c r="F42" s="35">
        <f t="shared" si="0"/>
        <v>3001.44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1250.5999999999999</v>
      </c>
      <c r="F43" s="35">
        <f t="shared" si="0"/>
        <v>1050.5039999999999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1250.5999999999999</v>
      </c>
      <c r="F44" s="35">
        <f t="shared" si="0"/>
        <v>44121.167999999998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1250.5999999999999</v>
      </c>
      <c r="F45" s="35">
        <f t="shared" si="0"/>
        <v>55076.423999999992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1250.5999999999999</v>
      </c>
      <c r="F46" s="35">
        <f t="shared" si="0"/>
        <v>35567.063999999998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1250.5999999999999</v>
      </c>
      <c r="F47" s="35">
        <f t="shared" si="0"/>
        <v>15007.199999999999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1250.5999999999999</v>
      </c>
      <c r="F48" s="35">
        <f t="shared" si="0"/>
        <v>4502.16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1250.5999999999999</v>
      </c>
      <c r="F49" s="35">
        <f t="shared" si="0"/>
        <v>29113.967999999997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1250.5999999999999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1250.5999999999999</v>
      </c>
      <c r="F51" s="35">
        <f t="shared" si="0"/>
        <v>2851.3679999999995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1250.5999999999999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1250.5999999999999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1250.5999999999999</v>
      </c>
      <c r="F54" s="35">
        <f t="shared" si="0"/>
        <v>39018.720000000001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17.97</v>
      </c>
      <c r="E55" s="36"/>
      <c r="F55" s="36">
        <f t="shared" ref="F55" si="3">SUM(F28+F32+F38+F44+F45+F49+F50+F51+F53+F54)</f>
        <v>269679.38399999996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6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6"/>
      <c r="E70" s="46"/>
      <c r="F70" s="55"/>
    </row>
    <row r="71" spans="1:6" ht="15.75" x14ac:dyDescent="0.25">
      <c r="A71" s="52"/>
      <c r="B71" s="54"/>
      <c r="C71" s="56"/>
      <c r="D71" s="47"/>
      <c r="E71" s="47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6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6"/>
      <c r="E85" s="46"/>
      <c r="F85" s="55"/>
    </row>
    <row r="86" spans="1:6" ht="15.75" x14ac:dyDescent="0.25">
      <c r="A86" s="52"/>
      <c r="B86" s="54"/>
      <c r="C86" s="56"/>
      <c r="D86" s="47"/>
      <c r="E86" s="47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6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6"/>
      <c r="E100" s="46"/>
      <c r="F100" s="55"/>
    </row>
    <row r="101" spans="1:6" ht="15.75" x14ac:dyDescent="0.25">
      <c r="A101" s="52"/>
      <c r="B101" s="54"/>
      <c r="C101" s="56"/>
      <c r="D101" s="47"/>
      <c r="E101" s="47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6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6"/>
      <c r="E115" s="46"/>
      <c r="F115" s="55"/>
    </row>
    <row r="116" spans="1:6" ht="15.75" x14ac:dyDescent="0.25">
      <c r="A116" s="52"/>
      <c r="B116" s="54"/>
      <c r="C116" s="56"/>
      <c r="D116" s="47"/>
      <c r="E116" s="47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6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6"/>
      <c r="E130" s="46"/>
      <c r="F130" s="55"/>
    </row>
    <row r="131" spans="1:6" ht="15.75" x14ac:dyDescent="0.25">
      <c r="A131" s="52"/>
      <c r="B131" s="54"/>
      <c r="C131" s="56"/>
      <c r="D131" s="47"/>
      <c r="E131" s="47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0" t="s">
        <v>53</v>
      </c>
      <c r="B143" s="50"/>
      <c r="C143" s="50"/>
      <c r="D143" s="50"/>
      <c r="E143" s="50"/>
      <c r="F143" s="50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4" workbookViewId="0">
      <selection activeCell="D24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0" t="s">
        <v>142</v>
      </c>
      <c r="B1" s="50"/>
      <c r="C1" s="50"/>
      <c r="D1" s="50"/>
      <c r="E1" s="50"/>
      <c r="F1" s="50"/>
      <c r="G1" s="43">
        <v>1865.9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customHeight="1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58074.400000000001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411095.08800000005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372067.27800000005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372067.27800000005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372067.27800000005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9">
        <f>F22-F55-F14</f>
        <v>-97102.209999999992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97102.21</v>
      </c>
    </row>
    <row r="26" spans="1:6" ht="15.75" x14ac:dyDescent="0.25">
      <c r="A26" s="50" t="s">
        <v>124</v>
      </c>
      <c r="B26" s="50"/>
      <c r="C26" s="50"/>
      <c r="D26" s="50"/>
      <c r="E26" s="50"/>
      <c r="F26" s="50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1865.9</v>
      </c>
      <c r="F28" s="35">
        <f>SUM(E28*D28*12)</f>
        <v>107475.84000000003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1865.9</v>
      </c>
      <c r="F29" s="35">
        <f t="shared" ref="F29:F54" si="0">SUM(E29*D29*12)</f>
        <v>71202.744000000006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1865.9</v>
      </c>
      <c r="F30" s="35">
        <f t="shared" si="0"/>
        <v>36273.096000000005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1865.9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0.82000000000000006</v>
      </c>
      <c r="E32" s="34">
        <f t="shared" si="1"/>
        <v>1865.9</v>
      </c>
      <c r="F32" s="35">
        <f t="shared" si="0"/>
        <v>18360.456000000002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1865.9</v>
      </c>
      <c r="F33" s="35">
        <f t="shared" si="0"/>
        <v>3134.7120000000004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1865.9</v>
      </c>
      <c r="F34" s="35">
        <f t="shared" si="0"/>
        <v>6493.3320000000003</v>
      </c>
    </row>
    <row r="35" spans="1:6" ht="18.75" x14ac:dyDescent="0.3">
      <c r="A35" s="21"/>
      <c r="B35" s="17" t="s">
        <v>96</v>
      </c>
      <c r="C35" s="1" t="s">
        <v>10</v>
      </c>
      <c r="D35" s="30">
        <v>0.13</v>
      </c>
      <c r="E35" s="34">
        <f t="shared" si="1"/>
        <v>1865.9</v>
      </c>
      <c r="F35" s="35">
        <f t="shared" si="0"/>
        <v>2910.8040000000001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1865.9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0.26</v>
      </c>
      <c r="E37" s="34">
        <f t="shared" si="1"/>
        <v>1865.9</v>
      </c>
      <c r="F37" s="35">
        <f t="shared" si="0"/>
        <v>5821.6080000000002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1865.9</v>
      </c>
      <c r="F38" s="35">
        <f t="shared" si="0"/>
        <v>31347.120000000003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1865.9</v>
      </c>
      <c r="F39" s="35">
        <f t="shared" si="0"/>
        <v>20823.444000000003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1865.9</v>
      </c>
      <c r="F40" s="35">
        <f t="shared" si="0"/>
        <v>4478.1600000000008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1865.9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1865.9</v>
      </c>
      <c r="F42" s="35">
        <f t="shared" si="0"/>
        <v>4478.1600000000008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1865.9</v>
      </c>
      <c r="F43" s="35">
        <f t="shared" si="0"/>
        <v>1567.3560000000002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1865.9</v>
      </c>
      <c r="F44" s="35">
        <f t="shared" si="0"/>
        <v>65828.952000000005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1865.9</v>
      </c>
      <c r="F45" s="35">
        <f t="shared" si="0"/>
        <v>82174.236000000004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1865.9</v>
      </c>
      <c r="F46" s="35">
        <f t="shared" si="0"/>
        <v>53066.195999999996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1865.9</v>
      </c>
      <c r="F47" s="35">
        <f t="shared" si="0"/>
        <v>22390.800000000003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1865.9</v>
      </c>
      <c r="F48" s="35">
        <f t="shared" si="0"/>
        <v>6717.24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1865.9</v>
      </c>
      <c r="F49" s="35">
        <f t="shared" si="0"/>
        <v>43438.152000000002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1865.9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1865.9</v>
      </c>
      <c r="F51" s="35">
        <f t="shared" si="0"/>
        <v>4254.2520000000004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1865.9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1865.9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1865.9</v>
      </c>
      <c r="F54" s="35">
        <f t="shared" si="0"/>
        <v>58216.08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18.36</v>
      </c>
      <c r="E55" s="36"/>
      <c r="F55" s="36">
        <f t="shared" ref="F55" si="3">SUM(F28+F32+F38+F44+F45+F49+F50+F51+F53+F54)</f>
        <v>411095.08800000005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6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6"/>
      <c r="E70" s="46"/>
      <c r="F70" s="55"/>
    </row>
    <row r="71" spans="1:6" ht="15.75" x14ac:dyDescent="0.25">
      <c r="A71" s="52"/>
      <c r="B71" s="54"/>
      <c r="C71" s="56"/>
      <c r="D71" s="47"/>
      <c r="E71" s="47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6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6"/>
      <c r="E85" s="46"/>
      <c r="F85" s="55"/>
    </row>
    <row r="86" spans="1:6" ht="15.75" x14ac:dyDescent="0.25">
      <c r="A86" s="52"/>
      <c r="B86" s="54"/>
      <c r="C86" s="56"/>
      <c r="D86" s="47"/>
      <c r="E86" s="47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6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6"/>
      <c r="E100" s="46"/>
      <c r="F100" s="55"/>
    </row>
    <row r="101" spans="1:6" ht="15.75" x14ac:dyDescent="0.25">
      <c r="A101" s="52"/>
      <c r="B101" s="54"/>
      <c r="C101" s="56"/>
      <c r="D101" s="47"/>
      <c r="E101" s="47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6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6"/>
      <c r="E115" s="46"/>
      <c r="F115" s="55"/>
    </row>
    <row r="116" spans="1:6" ht="15.75" x14ac:dyDescent="0.25">
      <c r="A116" s="52"/>
      <c r="B116" s="54"/>
      <c r="C116" s="56"/>
      <c r="D116" s="47"/>
      <c r="E116" s="47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6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6"/>
      <c r="E130" s="46"/>
      <c r="F130" s="55"/>
    </row>
    <row r="131" spans="1:6" ht="15.75" x14ac:dyDescent="0.25">
      <c r="A131" s="52"/>
      <c r="B131" s="54"/>
      <c r="C131" s="56"/>
      <c r="D131" s="47"/>
      <c r="E131" s="47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0" t="s">
        <v>53</v>
      </c>
      <c r="B143" s="50"/>
      <c r="C143" s="50"/>
      <c r="D143" s="50"/>
      <c r="E143" s="50"/>
      <c r="F143" s="50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43" workbookViewId="0">
      <selection activeCell="D43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0" t="s">
        <v>132</v>
      </c>
      <c r="B1" s="50"/>
      <c r="C1" s="50"/>
      <c r="D1" s="50"/>
      <c r="E1" s="50"/>
      <c r="F1" s="50"/>
      <c r="G1" s="43">
        <v>541.6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customHeight="1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49220.57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117570.52800000001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118427.458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118427.458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118427.458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9">
        <f>F22-F55-F14</f>
        <v>-48363.640000000007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48363.64</v>
      </c>
    </row>
    <row r="26" spans="1:6" ht="15.75" x14ac:dyDescent="0.25">
      <c r="A26" s="50" t="s">
        <v>124</v>
      </c>
      <c r="B26" s="50"/>
      <c r="C26" s="50"/>
      <c r="D26" s="50"/>
      <c r="E26" s="50"/>
      <c r="F26" s="50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541.6</v>
      </c>
      <c r="F28" s="35">
        <f>SUM(E28*D28*12)</f>
        <v>31196.160000000003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541.6</v>
      </c>
      <c r="F29" s="35">
        <f t="shared" ref="F29:F54" si="0">SUM(E29*D29*12)</f>
        <v>20667.456000000002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541.6</v>
      </c>
      <c r="F30" s="35">
        <f t="shared" si="0"/>
        <v>10528.704000000002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541.6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0.56000000000000005</v>
      </c>
      <c r="E32" s="34">
        <f t="shared" si="1"/>
        <v>541.6</v>
      </c>
      <c r="F32" s="35">
        <f t="shared" si="0"/>
        <v>3639.5520000000006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541.6</v>
      </c>
      <c r="F33" s="35">
        <f t="shared" si="0"/>
        <v>909.88800000000015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541.6</v>
      </c>
      <c r="F34" s="35">
        <f t="shared" si="0"/>
        <v>1884.768</v>
      </c>
    </row>
    <row r="35" spans="1:6" ht="18.75" x14ac:dyDescent="0.3">
      <c r="A35" s="21"/>
      <c r="B35" s="17" t="s">
        <v>96</v>
      </c>
      <c r="C35" s="1" t="s">
        <v>10</v>
      </c>
      <c r="D35" s="30">
        <v>0.13</v>
      </c>
      <c r="E35" s="34">
        <f t="shared" si="1"/>
        <v>541.6</v>
      </c>
      <c r="F35" s="35">
        <f t="shared" si="0"/>
        <v>844.89599999999996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541.6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/>
      <c r="E37" s="34">
        <f t="shared" si="1"/>
        <v>541.6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1.3900000000000001</v>
      </c>
      <c r="E38" s="34">
        <f t="shared" si="1"/>
        <v>541.6</v>
      </c>
      <c r="F38" s="35">
        <f t="shared" si="0"/>
        <v>9033.8880000000008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541.6</v>
      </c>
      <c r="F39" s="35">
        <f t="shared" si="0"/>
        <v>6044.2560000000003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541.6</v>
      </c>
      <c r="F40" s="35">
        <f t="shared" si="0"/>
        <v>1299.8400000000001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541.6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541.6</v>
      </c>
      <c r="F42" s="35">
        <f t="shared" si="0"/>
        <v>1299.8400000000001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541.6</v>
      </c>
      <c r="F43" s="35">
        <f t="shared" si="0"/>
        <v>389.952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541.6</v>
      </c>
      <c r="F44" s="35">
        <f t="shared" si="0"/>
        <v>19107.648000000001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541.6</v>
      </c>
      <c r="F45" s="35">
        <f t="shared" si="0"/>
        <v>23852.063999999998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541.6</v>
      </c>
      <c r="F46" s="35">
        <f t="shared" si="0"/>
        <v>15403.104000000001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541.6</v>
      </c>
      <c r="F47" s="35">
        <f t="shared" si="0"/>
        <v>6499.2000000000007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541.6</v>
      </c>
      <c r="F48" s="35">
        <f t="shared" si="0"/>
        <v>1949.7599999999998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541.6</v>
      </c>
      <c r="F49" s="35">
        <f t="shared" si="0"/>
        <v>12608.448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541.6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541.6</v>
      </c>
      <c r="F51" s="35">
        <f t="shared" si="0"/>
        <v>1234.8480000000002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541.6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541.6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541.6</v>
      </c>
      <c r="F54" s="35">
        <f t="shared" si="0"/>
        <v>16897.920000000002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18.09</v>
      </c>
      <c r="E55" s="36"/>
      <c r="F55" s="36">
        <f t="shared" ref="F55" si="3">SUM(F28+F32+F38+F44+F45+F49+F50+F51+F53+F54)</f>
        <v>117570.52800000001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6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6"/>
      <c r="E70" s="46"/>
      <c r="F70" s="55"/>
    </row>
    <row r="71" spans="1:6" ht="15.75" x14ac:dyDescent="0.25">
      <c r="A71" s="52"/>
      <c r="B71" s="54"/>
      <c r="C71" s="56"/>
      <c r="D71" s="47"/>
      <c r="E71" s="47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6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6"/>
      <c r="E85" s="46"/>
      <c r="F85" s="55"/>
    </row>
    <row r="86" spans="1:6" ht="15.75" x14ac:dyDescent="0.25">
      <c r="A86" s="52"/>
      <c r="B86" s="54"/>
      <c r="C86" s="56"/>
      <c r="D86" s="47"/>
      <c r="E86" s="47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6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6"/>
      <c r="E100" s="46"/>
      <c r="F100" s="55"/>
    </row>
    <row r="101" spans="1:6" ht="15.75" x14ac:dyDescent="0.25">
      <c r="A101" s="52"/>
      <c r="B101" s="54"/>
      <c r="C101" s="56"/>
      <c r="D101" s="47"/>
      <c r="E101" s="47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6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6"/>
      <c r="E115" s="46"/>
      <c r="F115" s="55"/>
    </row>
    <row r="116" spans="1:6" ht="15.75" x14ac:dyDescent="0.25">
      <c r="A116" s="52"/>
      <c r="B116" s="54"/>
      <c r="C116" s="56"/>
      <c r="D116" s="47"/>
      <c r="E116" s="47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6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6"/>
      <c r="E130" s="46"/>
      <c r="F130" s="55"/>
    </row>
    <row r="131" spans="1:6" ht="15.75" x14ac:dyDescent="0.25">
      <c r="A131" s="52"/>
      <c r="B131" s="54"/>
      <c r="C131" s="56"/>
      <c r="D131" s="47"/>
      <c r="E131" s="47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0" t="s">
        <v>53</v>
      </c>
      <c r="B143" s="50"/>
      <c r="C143" s="50"/>
      <c r="D143" s="50"/>
      <c r="E143" s="50"/>
      <c r="F143" s="50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0" t="s">
        <v>143</v>
      </c>
      <c r="B1" s="50"/>
      <c r="C1" s="50"/>
      <c r="D1" s="50"/>
      <c r="E1" s="50"/>
      <c r="F1" s="50"/>
      <c r="G1" s="43">
        <v>1869.4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customHeight="1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141273.60000000001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411866.2080000001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357678.2080000001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357678.2080000001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357678.2080000001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9">
        <f>F22-F55-F14</f>
        <v>-195461.6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195461.6</v>
      </c>
    </row>
    <row r="26" spans="1:6" ht="15.75" x14ac:dyDescent="0.25">
      <c r="A26" s="50" t="s">
        <v>124</v>
      </c>
      <c r="B26" s="50"/>
      <c r="C26" s="50"/>
      <c r="D26" s="50"/>
      <c r="E26" s="50"/>
      <c r="F26" s="50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1869.4</v>
      </c>
      <c r="F28" s="35">
        <f>SUM(E28*D28*12)</f>
        <v>107677.44000000003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1869.4</v>
      </c>
      <c r="F29" s="35">
        <f t="shared" ref="F29:F54" si="0">SUM(E29*D29*12)</f>
        <v>71336.304000000004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1869.4</v>
      </c>
      <c r="F30" s="35">
        <f t="shared" si="0"/>
        <v>36341.136000000006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1869.4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0.82000000000000006</v>
      </c>
      <c r="E32" s="34">
        <f t="shared" si="1"/>
        <v>1869.4</v>
      </c>
      <c r="F32" s="35">
        <f t="shared" si="0"/>
        <v>18394.896000000001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1869.4</v>
      </c>
      <c r="F33" s="35">
        <f t="shared" si="0"/>
        <v>3140.5920000000006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1869.4</v>
      </c>
      <c r="F34" s="35">
        <f t="shared" si="0"/>
        <v>6505.5119999999997</v>
      </c>
    </row>
    <row r="35" spans="1:6" ht="18.75" x14ac:dyDescent="0.3">
      <c r="A35" s="21"/>
      <c r="B35" s="17" t="s">
        <v>96</v>
      </c>
      <c r="C35" s="1" t="s">
        <v>10</v>
      </c>
      <c r="D35" s="30">
        <v>0.13</v>
      </c>
      <c r="E35" s="34">
        <f t="shared" si="1"/>
        <v>1869.4</v>
      </c>
      <c r="F35" s="35">
        <f t="shared" si="0"/>
        <v>2916.2640000000001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1869.4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0.26</v>
      </c>
      <c r="E37" s="34">
        <f t="shared" si="1"/>
        <v>1869.4</v>
      </c>
      <c r="F37" s="35">
        <f t="shared" si="0"/>
        <v>5832.5280000000002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1869.4</v>
      </c>
      <c r="F38" s="35">
        <f t="shared" si="0"/>
        <v>31405.920000000006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1869.4</v>
      </c>
      <c r="F39" s="35">
        <f t="shared" si="0"/>
        <v>20862.504000000001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1869.4</v>
      </c>
      <c r="F40" s="35">
        <f t="shared" si="0"/>
        <v>4486.5600000000004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1869.4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1869.4</v>
      </c>
      <c r="F42" s="35">
        <f t="shared" si="0"/>
        <v>4486.5600000000004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1869.4</v>
      </c>
      <c r="F43" s="35">
        <f t="shared" si="0"/>
        <v>1570.2960000000003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1869.4</v>
      </c>
      <c r="F44" s="35">
        <f t="shared" si="0"/>
        <v>65952.432000000001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1869.4</v>
      </c>
      <c r="F45" s="35">
        <f t="shared" si="0"/>
        <v>82328.376000000004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1869.4</v>
      </c>
      <c r="F46" s="35">
        <f t="shared" si="0"/>
        <v>53165.736000000004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1869.4</v>
      </c>
      <c r="F47" s="35">
        <f t="shared" si="0"/>
        <v>22432.800000000003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1869.4</v>
      </c>
      <c r="F48" s="35">
        <f t="shared" si="0"/>
        <v>6729.84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1869.4</v>
      </c>
      <c r="F49" s="35">
        <f t="shared" si="0"/>
        <v>43519.631999999998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1869.4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1869.4</v>
      </c>
      <c r="F51" s="35">
        <f t="shared" si="0"/>
        <v>4262.232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1869.4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1869.4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1869.4</v>
      </c>
      <c r="F54" s="35">
        <f t="shared" si="0"/>
        <v>58325.280000000006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18.36</v>
      </c>
      <c r="E55" s="36"/>
      <c r="F55" s="36">
        <f t="shared" ref="F55" si="3">SUM(F28+F32+F38+F44+F45+F49+F50+F51+F53+F54)</f>
        <v>411866.2080000001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6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6"/>
      <c r="E70" s="46"/>
      <c r="F70" s="55"/>
    </row>
    <row r="71" spans="1:6" ht="15.75" x14ac:dyDescent="0.25">
      <c r="A71" s="52"/>
      <c r="B71" s="54"/>
      <c r="C71" s="56"/>
      <c r="D71" s="47"/>
      <c r="E71" s="47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6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6"/>
      <c r="E85" s="46"/>
      <c r="F85" s="55"/>
    </row>
    <row r="86" spans="1:6" ht="15.75" x14ac:dyDescent="0.25">
      <c r="A86" s="52"/>
      <c r="B86" s="54"/>
      <c r="C86" s="56"/>
      <c r="D86" s="47"/>
      <c r="E86" s="47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6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6"/>
      <c r="E100" s="46"/>
      <c r="F100" s="55"/>
    </row>
    <row r="101" spans="1:6" ht="15.75" x14ac:dyDescent="0.25">
      <c r="A101" s="52"/>
      <c r="B101" s="54"/>
      <c r="C101" s="56"/>
      <c r="D101" s="47"/>
      <c r="E101" s="47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6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6"/>
      <c r="E115" s="46"/>
      <c r="F115" s="55"/>
    </row>
    <row r="116" spans="1:6" ht="15.75" x14ac:dyDescent="0.25">
      <c r="A116" s="52"/>
      <c r="B116" s="54"/>
      <c r="C116" s="56"/>
      <c r="D116" s="47"/>
      <c r="E116" s="47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6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6"/>
      <c r="E130" s="46"/>
      <c r="F130" s="55"/>
    </row>
    <row r="131" spans="1:6" ht="15.75" x14ac:dyDescent="0.25">
      <c r="A131" s="52"/>
      <c r="B131" s="54"/>
      <c r="C131" s="56"/>
      <c r="D131" s="47"/>
      <c r="E131" s="47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0" t="s">
        <v>53</v>
      </c>
      <c r="B143" s="50"/>
      <c r="C143" s="50"/>
      <c r="D143" s="50"/>
      <c r="E143" s="50"/>
      <c r="F143" s="50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5" workbookViewId="0">
      <selection activeCell="D25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0" t="s">
        <v>144</v>
      </c>
      <c r="B1" s="50"/>
      <c r="C1" s="50"/>
      <c r="D1" s="50"/>
      <c r="E1" s="50"/>
      <c r="F1" s="50"/>
      <c r="G1" s="43">
        <v>2081.1999999999998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customHeight="1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86936.98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458529.98399999994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387150.46399999992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387150.46399999992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387150.46399999992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9">
        <f>F22-F55-F14</f>
        <v>-158316.5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158316.5</v>
      </c>
    </row>
    <row r="26" spans="1:6" ht="15.75" x14ac:dyDescent="0.25">
      <c r="A26" s="50" t="s">
        <v>124</v>
      </c>
      <c r="B26" s="50"/>
      <c r="C26" s="50"/>
      <c r="D26" s="50"/>
      <c r="E26" s="50"/>
      <c r="F26" s="50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2081.1999999999998</v>
      </c>
      <c r="F28" s="35">
        <f>SUM(E28*D28*12)</f>
        <v>119877.12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2081.1999999999998</v>
      </c>
      <c r="F29" s="35">
        <f t="shared" ref="F29:F54" si="0">SUM(E29*D29*12)</f>
        <v>79418.59199999999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2081.1999999999998</v>
      </c>
      <c r="F30" s="35">
        <f t="shared" si="0"/>
        <v>40458.527999999998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2081.1999999999998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0.82000000000000006</v>
      </c>
      <c r="E32" s="34">
        <f t="shared" si="1"/>
        <v>2081.1999999999998</v>
      </c>
      <c r="F32" s="35">
        <f t="shared" si="0"/>
        <v>20479.008000000002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2081.1999999999998</v>
      </c>
      <c r="F33" s="35">
        <f t="shared" si="0"/>
        <v>3496.4160000000002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2081.1999999999998</v>
      </c>
      <c r="F34" s="35">
        <f t="shared" si="0"/>
        <v>7242.5759999999991</v>
      </c>
    </row>
    <row r="35" spans="1:6" ht="18.75" x14ac:dyDescent="0.3">
      <c r="A35" s="21"/>
      <c r="B35" s="17" t="s">
        <v>96</v>
      </c>
      <c r="C35" s="1" t="s">
        <v>10</v>
      </c>
      <c r="D35" s="30">
        <v>0.13</v>
      </c>
      <c r="E35" s="34">
        <f t="shared" si="1"/>
        <v>2081.1999999999998</v>
      </c>
      <c r="F35" s="35">
        <f t="shared" si="0"/>
        <v>3246.6719999999996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2081.1999999999998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0.26</v>
      </c>
      <c r="E37" s="34">
        <f t="shared" si="1"/>
        <v>2081.1999999999998</v>
      </c>
      <c r="F37" s="35">
        <f t="shared" si="0"/>
        <v>6493.3439999999991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2081.1999999999998</v>
      </c>
      <c r="F38" s="35">
        <f t="shared" si="0"/>
        <v>34964.159999999996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2081.1999999999998</v>
      </c>
      <c r="F39" s="35">
        <f t="shared" si="0"/>
        <v>23226.191999999999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2081.1999999999998</v>
      </c>
      <c r="F40" s="35">
        <f t="shared" si="0"/>
        <v>4994.88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2081.1999999999998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2081.1999999999998</v>
      </c>
      <c r="F42" s="35">
        <f t="shared" si="0"/>
        <v>4994.88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2081.1999999999998</v>
      </c>
      <c r="F43" s="35">
        <f t="shared" si="0"/>
        <v>1748.2080000000001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2081.1999999999998</v>
      </c>
      <c r="F44" s="35">
        <f t="shared" si="0"/>
        <v>73424.73599999999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2081.1999999999998</v>
      </c>
      <c r="F45" s="35">
        <f t="shared" si="0"/>
        <v>91656.047999999981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2081.1999999999998</v>
      </c>
      <c r="F46" s="35">
        <f t="shared" si="0"/>
        <v>59189.327999999994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2081.1999999999998</v>
      </c>
      <c r="F47" s="35">
        <f t="shared" si="0"/>
        <v>24974.399999999998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2081.1999999999998</v>
      </c>
      <c r="F48" s="35">
        <f t="shared" si="0"/>
        <v>7492.3199999999988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2081.1999999999998</v>
      </c>
      <c r="F49" s="35">
        <f t="shared" si="0"/>
        <v>48450.335999999996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2081.1999999999998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2081.1999999999998</v>
      </c>
      <c r="F51" s="35">
        <f t="shared" si="0"/>
        <v>4745.1360000000004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2081.1999999999998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2081.1999999999998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2081.1999999999998</v>
      </c>
      <c r="F54" s="35">
        <f t="shared" si="0"/>
        <v>64933.440000000002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18.36</v>
      </c>
      <c r="E55" s="36"/>
      <c r="F55" s="36">
        <f t="shared" ref="F55" si="3">SUM(F28+F32+F38+F44+F45+F49+F50+F51+F53+F54)</f>
        <v>458529.98399999994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6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6"/>
      <c r="E70" s="46"/>
      <c r="F70" s="55"/>
    </row>
    <row r="71" spans="1:6" ht="15.75" x14ac:dyDescent="0.25">
      <c r="A71" s="52"/>
      <c r="B71" s="54"/>
      <c r="C71" s="56"/>
      <c r="D71" s="47"/>
      <c r="E71" s="47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6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6"/>
      <c r="E85" s="46"/>
      <c r="F85" s="55"/>
    </row>
    <row r="86" spans="1:6" ht="15.75" x14ac:dyDescent="0.25">
      <c r="A86" s="52"/>
      <c r="B86" s="54"/>
      <c r="C86" s="56"/>
      <c r="D86" s="47"/>
      <c r="E86" s="47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6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6"/>
      <c r="E100" s="46"/>
      <c r="F100" s="55"/>
    </row>
    <row r="101" spans="1:6" ht="15.75" x14ac:dyDescent="0.25">
      <c r="A101" s="52"/>
      <c r="B101" s="54"/>
      <c r="C101" s="56"/>
      <c r="D101" s="47"/>
      <c r="E101" s="47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6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6"/>
      <c r="E115" s="46"/>
      <c r="F115" s="55"/>
    </row>
    <row r="116" spans="1:6" ht="15.75" x14ac:dyDescent="0.25">
      <c r="A116" s="52"/>
      <c r="B116" s="54"/>
      <c r="C116" s="56"/>
      <c r="D116" s="47"/>
      <c r="E116" s="47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6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6"/>
      <c r="E130" s="46"/>
      <c r="F130" s="55"/>
    </row>
    <row r="131" spans="1:6" ht="15.75" x14ac:dyDescent="0.25">
      <c r="A131" s="52"/>
      <c r="B131" s="54"/>
      <c r="C131" s="56"/>
      <c r="D131" s="47"/>
      <c r="E131" s="47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0" t="s">
        <v>53</v>
      </c>
      <c r="B143" s="50"/>
      <c r="C143" s="50"/>
      <c r="D143" s="50"/>
      <c r="E143" s="50"/>
      <c r="F143" s="50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0" t="s">
        <v>129</v>
      </c>
      <c r="B1" s="50"/>
      <c r="C1" s="50"/>
      <c r="D1" s="50"/>
      <c r="E1" s="50"/>
      <c r="F1" s="50"/>
      <c r="G1" s="43">
        <v>507.9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customHeight="1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13490.96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52841.915999999997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40531.195999999989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40531.195999999989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40531.195999999989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9">
        <f>F22-F55-F14</f>
        <v>-25801.680000000008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25801.68</v>
      </c>
    </row>
    <row r="26" spans="1:6" ht="15.75" x14ac:dyDescent="0.25">
      <c r="A26" s="50" t="s">
        <v>124</v>
      </c>
      <c r="B26" s="50"/>
      <c r="C26" s="50"/>
      <c r="D26" s="50"/>
      <c r="E26" s="50"/>
      <c r="F26" s="50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0</v>
      </c>
      <c r="E28" s="34">
        <f>SUM(G1)</f>
        <v>507.9</v>
      </c>
      <c r="F28" s="35">
        <f>SUM(E28*D28*12)</f>
        <v>0</v>
      </c>
    </row>
    <row r="29" spans="1:6" ht="18.75" x14ac:dyDescent="0.3">
      <c r="A29" s="2"/>
      <c r="B29" s="17" t="s">
        <v>89</v>
      </c>
      <c r="C29" s="5" t="s">
        <v>10</v>
      </c>
      <c r="D29" s="28">
        <v>0</v>
      </c>
      <c r="E29" s="34">
        <f>SUM(E28)</f>
        <v>507.9</v>
      </c>
      <c r="F29" s="35">
        <f t="shared" ref="F29:F54" si="0">SUM(E29*D29*12)</f>
        <v>0</v>
      </c>
    </row>
    <row r="30" spans="1:6" ht="18.75" x14ac:dyDescent="0.3">
      <c r="A30" s="2"/>
      <c r="B30" s="17" t="s">
        <v>90</v>
      </c>
      <c r="C30" s="5" t="s">
        <v>10</v>
      </c>
      <c r="D30" s="28">
        <v>0</v>
      </c>
      <c r="E30" s="34">
        <f t="shared" ref="E30:E54" si="1">SUM(E29)</f>
        <v>507.9</v>
      </c>
      <c r="F30" s="35">
        <f t="shared" si="0"/>
        <v>0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507.9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</v>
      </c>
      <c r="E32" s="34">
        <f t="shared" si="1"/>
        <v>507.9</v>
      </c>
      <c r="F32" s="35">
        <f t="shared" si="0"/>
        <v>0</v>
      </c>
    </row>
    <row r="33" spans="1:6" ht="18.75" x14ac:dyDescent="0.3">
      <c r="A33" s="21"/>
      <c r="B33" s="17" t="s">
        <v>94</v>
      </c>
      <c r="C33" s="5" t="s">
        <v>10</v>
      </c>
      <c r="D33" s="28">
        <v>0</v>
      </c>
      <c r="E33" s="34">
        <f t="shared" si="1"/>
        <v>507.9</v>
      </c>
      <c r="F33" s="35">
        <f t="shared" si="0"/>
        <v>0</v>
      </c>
    </row>
    <row r="34" spans="1:6" ht="18.75" x14ac:dyDescent="0.3">
      <c r="A34" s="21"/>
      <c r="B34" s="17" t="s">
        <v>95</v>
      </c>
      <c r="C34" s="5" t="s">
        <v>10</v>
      </c>
      <c r="D34" s="28">
        <v>0</v>
      </c>
      <c r="E34" s="34">
        <f t="shared" si="1"/>
        <v>507.9</v>
      </c>
      <c r="F34" s="35">
        <f t="shared" si="0"/>
        <v>0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507.9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507.9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507.9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0</v>
      </c>
      <c r="E38" s="34">
        <f t="shared" si="1"/>
        <v>507.9</v>
      </c>
      <c r="F38" s="35">
        <f t="shared" si="0"/>
        <v>0</v>
      </c>
    </row>
    <row r="39" spans="1:6" ht="18.75" x14ac:dyDescent="0.3">
      <c r="A39" s="21"/>
      <c r="B39" s="17" t="s">
        <v>101</v>
      </c>
      <c r="C39" s="5" t="s">
        <v>10</v>
      </c>
      <c r="D39" s="30">
        <v>0</v>
      </c>
      <c r="E39" s="34">
        <f t="shared" si="1"/>
        <v>507.9</v>
      </c>
      <c r="F39" s="35">
        <f t="shared" si="0"/>
        <v>0</v>
      </c>
    </row>
    <row r="40" spans="1:6" ht="18.75" x14ac:dyDescent="0.3">
      <c r="A40" s="21"/>
      <c r="B40" s="17" t="s">
        <v>102</v>
      </c>
      <c r="C40" s="5" t="s">
        <v>10</v>
      </c>
      <c r="D40" s="30">
        <v>0</v>
      </c>
      <c r="E40" s="34">
        <f t="shared" si="1"/>
        <v>507.9</v>
      </c>
      <c r="F40" s="35">
        <f t="shared" si="0"/>
        <v>0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507.9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</v>
      </c>
      <c r="E42" s="34">
        <f t="shared" si="1"/>
        <v>507.9</v>
      </c>
      <c r="F42" s="35">
        <f t="shared" si="0"/>
        <v>0</v>
      </c>
    </row>
    <row r="43" spans="1:6" ht="18.75" x14ac:dyDescent="0.3">
      <c r="A43" s="21"/>
      <c r="B43" s="17" t="s">
        <v>105</v>
      </c>
      <c r="C43" s="5" t="s">
        <v>10</v>
      </c>
      <c r="D43" s="30">
        <v>0</v>
      </c>
      <c r="E43" s="34">
        <f t="shared" si="1"/>
        <v>507.9</v>
      </c>
      <c r="F43" s="35">
        <f t="shared" si="0"/>
        <v>0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507.9</v>
      </c>
      <c r="F44" s="35">
        <f t="shared" si="0"/>
        <v>17918.712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1</v>
      </c>
      <c r="E45" s="34">
        <f t="shared" si="1"/>
        <v>507.9</v>
      </c>
      <c r="F45" s="35">
        <f t="shared" si="0"/>
        <v>6094.7999999999993</v>
      </c>
    </row>
    <row r="46" spans="1:6" ht="18.75" x14ac:dyDescent="0.3">
      <c r="A46" s="21"/>
      <c r="B46" s="17" t="s">
        <v>110</v>
      </c>
      <c r="C46" s="1" t="s">
        <v>10</v>
      </c>
      <c r="D46" s="30">
        <v>0</v>
      </c>
      <c r="E46" s="34">
        <f t="shared" si="1"/>
        <v>507.9</v>
      </c>
      <c r="F46" s="35">
        <f t="shared" si="0"/>
        <v>0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507.9</v>
      </c>
      <c r="F47" s="35">
        <f t="shared" si="0"/>
        <v>6094.7999999999993</v>
      </c>
    </row>
    <row r="48" spans="1:6" ht="18.75" x14ac:dyDescent="0.3">
      <c r="A48" s="21"/>
      <c r="B48" s="17" t="s">
        <v>112</v>
      </c>
      <c r="C48" s="1" t="s">
        <v>10</v>
      </c>
      <c r="D48" s="30">
        <v>0</v>
      </c>
      <c r="E48" s="34">
        <f t="shared" si="1"/>
        <v>507.9</v>
      </c>
      <c r="F48" s="35">
        <f t="shared" si="0"/>
        <v>0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507.9</v>
      </c>
      <c r="F49" s="35">
        <f t="shared" si="0"/>
        <v>11823.911999999998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507.9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507.9</v>
      </c>
      <c r="F51" s="35">
        <f t="shared" si="0"/>
        <v>1158.0119999999999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507.9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507.9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507.9</v>
      </c>
      <c r="F54" s="35">
        <f t="shared" si="0"/>
        <v>15846.48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8.67</v>
      </c>
      <c r="E55" s="36"/>
      <c r="F55" s="36">
        <f t="shared" ref="F55" si="3">SUM(F28+F32+F38+F44+F45+F49+F50+F51+F53+F54)</f>
        <v>52841.915999999997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4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4"/>
      <c r="E70" s="44"/>
      <c r="F70" s="55"/>
    </row>
    <row r="71" spans="1:6" ht="15.75" x14ac:dyDescent="0.25">
      <c r="A71" s="52"/>
      <c r="B71" s="54"/>
      <c r="C71" s="56"/>
      <c r="D71" s="45"/>
      <c r="E71" s="45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4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4"/>
      <c r="E85" s="44"/>
      <c r="F85" s="55"/>
    </row>
    <row r="86" spans="1:6" ht="15.75" x14ac:dyDescent="0.25">
      <c r="A86" s="52"/>
      <c r="B86" s="54"/>
      <c r="C86" s="56"/>
      <c r="D86" s="45"/>
      <c r="E86" s="45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4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4"/>
      <c r="E100" s="44"/>
      <c r="F100" s="55"/>
    </row>
    <row r="101" spans="1:6" ht="15.75" x14ac:dyDescent="0.25">
      <c r="A101" s="52"/>
      <c r="B101" s="54"/>
      <c r="C101" s="56"/>
      <c r="D101" s="45"/>
      <c r="E101" s="45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4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4"/>
      <c r="E115" s="44"/>
      <c r="F115" s="55"/>
    </row>
    <row r="116" spans="1:6" ht="15.75" x14ac:dyDescent="0.25">
      <c r="A116" s="52"/>
      <c r="B116" s="54"/>
      <c r="C116" s="56"/>
      <c r="D116" s="45"/>
      <c r="E116" s="45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4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4"/>
      <c r="E130" s="44"/>
      <c r="F130" s="55"/>
    </row>
    <row r="131" spans="1:6" ht="15.75" x14ac:dyDescent="0.25">
      <c r="A131" s="52"/>
      <c r="B131" s="54"/>
      <c r="C131" s="56"/>
      <c r="D131" s="45"/>
      <c r="E131" s="45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0" t="s">
        <v>53</v>
      </c>
      <c r="B143" s="50"/>
      <c r="C143" s="50"/>
      <c r="D143" s="50"/>
      <c r="E143" s="50"/>
      <c r="F143" s="50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0" t="s">
        <v>125</v>
      </c>
      <c r="B1" s="50"/>
      <c r="C1" s="50"/>
      <c r="D1" s="50"/>
      <c r="E1" s="50"/>
      <c r="F1" s="50"/>
      <c r="G1" s="43">
        <v>506.4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customHeight="1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45436.46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52685.855999999992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37193.935999999994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37193.935999999994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37193.935999999994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9">
        <f>F22-F55-F14</f>
        <v>-60928.38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60928.38</v>
      </c>
    </row>
    <row r="26" spans="1:6" ht="15.75" customHeight="1" x14ac:dyDescent="0.25">
      <c r="A26" s="50" t="s">
        <v>124</v>
      </c>
      <c r="B26" s="50"/>
      <c r="C26" s="50"/>
      <c r="D26" s="50"/>
      <c r="E26" s="50"/>
      <c r="F26" s="50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0</v>
      </c>
      <c r="E28" s="34">
        <f>SUM(G1)</f>
        <v>506.4</v>
      </c>
      <c r="F28" s="35">
        <f>SUM(E28*D28*12)</f>
        <v>0</v>
      </c>
    </row>
    <row r="29" spans="1:6" ht="18.75" x14ac:dyDescent="0.3">
      <c r="A29" s="2"/>
      <c r="B29" s="17" t="s">
        <v>89</v>
      </c>
      <c r="C29" s="5" t="s">
        <v>10</v>
      </c>
      <c r="D29" s="28">
        <v>0</v>
      </c>
      <c r="E29" s="34">
        <f>SUM(E28)</f>
        <v>506.4</v>
      </c>
      <c r="F29" s="35">
        <f t="shared" ref="F29:F54" si="0">SUM(E29*D29*12)</f>
        <v>0</v>
      </c>
    </row>
    <row r="30" spans="1:6" ht="18.75" x14ac:dyDescent="0.3">
      <c r="A30" s="2"/>
      <c r="B30" s="17" t="s">
        <v>90</v>
      </c>
      <c r="C30" s="5" t="s">
        <v>10</v>
      </c>
      <c r="D30" s="28">
        <v>0</v>
      </c>
      <c r="E30" s="34">
        <f t="shared" ref="E30:E54" si="1">SUM(E29)</f>
        <v>506.4</v>
      </c>
      <c r="F30" s="35">
        <f t="shared" si="0"/>
        <v>0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506.4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</v>
      </c>
      <c r="E32" s="34">
        <f t="shared" si="1"/>
        <v>506.4</v>
      </c>
      <c r="F32" s="35">
        <f t="shared" si="0"/>
        <v>0</v>
      </c>
    </row>
    <row r="33" spans="1:6" ht="18.75" x14ac:dyDescent="0.3">
      <c r="A33" s="21"/>
      <c r="B33" s="17" t="s">
        <v>94</v>
      </c>
      <c r="C33" s="5" t="s">
        <v>10</v>
      </c>
      <c r="D33" s="28">
        <v>0</v>
      </c>
      <c r="E33" s="34">
        <f t="shared" si="1"/>
        <v>506.4</v>
      </c>
      <c r="F33" s="35">
        <f t="shared" si="0"/>
        <v>0</v>
      </c>
    </row>
    <row r="34" spans="1:6" ht="18.75" x14ac:dyDescent="0.3">
      <c r="A34" s="21"/>
      <c r="B34" s="17" t="s">
        <v>95</v>
      </c>
      <c r="C34" s="5" t="s">
        <v>10</v>
      </c>
      <c r="D34" s="28">
        <v>0</v>
      </c>
      <c r="E34" s="34">
        <f t="shared" si="1"/>
        <v>506.4</v>
      </c>
      <c r="F34" s="35">
        <f t="shared" si="0"/>
        <v>0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506.4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506.4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506.4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0</v>
      </c>
      <c r="E38" s="34">
        <f t="shared" si="1"/>
        <v>506.4</v>
      </c>
      <c r="F38" s="35">
        <f t="shared" si="0"/>
        <v>0</v>
      </c>
    </row>
    <row r="39" spans="1:6" ht="18.75" x14ac:dyDescent="0.3">
      <c r="A39" s="21"/>
      <c r="B39" s="17" t="s">
        <v>101</v>
      </c>
      <c r="C39" s="5" t="s">
        <v>10</v>
      </c>
      <c r="D39" s="30">
        <v>0</v>
      </c>
      <c r="E39" s="34">
        <f t="shared" si="1"/>
        <v>506.4</v>
      </c>
      <c r="F39" s="35">
        <f t="shared" si="0"/>
        <v>0</v>
      </c>
    </row>
    <row r="40" spans="1:6" ht="18.75" x14ac:dyDescent="0.3">
      <c r="A40" s="21"/>
      <c r="B40" s="17" t="s">
        <v>102</v>
      </c>
      <c r="C40" s="5" t="s">
        <v>10</v>
      </c>
      <c r="D40" s="30">
        <v>0</v>
      </c>
      <c r="E40" s="34">
        <f t="shared" si="1"/>
        <v>506.4</v>
      </c>
      <c r="F40" s="35">
        <f t="shared" si="0"/>
        <v>0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506.4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</v>
      </c>
      <c r="E42" s="34">
        <f t="shared" si="1"/>
        <v>506.4</v>
      </c>
      <c r="F42" s="35">
        <f t="shared" si="0"/>
        <v>0</v>
      </c>
    </row>
    <row r="43" spans="1:6" ht="18.75" x14ac:dyDescent="0.3">
      <c r="A43" s="21"/>
      <c r="B43" s="17" t="s">
        <v>105</v>
      </c>
      <c r="C43" s="5" t="s">
        <v>10</v>
      </c>
      <c r="D43" s="30">
        <v>0</v>
      </c>
      <c r="E43" s="34">
        <f t="shared" si="1"/>
        <v>506.4</v>
      </c>
      <c r="F43" s="35">
        <f t="shared" si="0"/>
        <v>0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506.4</v>
      </c>
      <c r="F44" s="35">
        <f t="shared" si="0"/>
        <v>17865.791999999998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1</v>
      </c>
      <c r="E45" s="34">
        <f t="shared" si="1"/>
        <v>506.4</v>
      </c>
      <c r="F45" s="35">
        <f t="shared" si="0"/>
        <v>6076.7999999999993</v>
      </c>
    </row>
    <row r="46" spans="1:6" ht="18.75" x14ac:dyDescent="0.3">
      <c r="A46" s="21"/>
      <c r="B46" s="17" t="s">
        <v>110</v>
      </c>
      <c r="C46" s="1" t="s">
        <v>10</v>
      </c>
      <c r="D46" s="30">
        <v>0</v>
      </c>
      <c r="E46" s="34">
        <f t="shared" si="1"/>
        <v>506.4</v>
      </c>
      <c r="F46" s="35">
        <f t="shared" si="0"/>
        <v>0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506.4</v>
      </c>
      <c r="F47" s="35">
        <f t="shared" si="0"/>
        <v>6076.7999999999993</v>
      </c>
    </row>
    <row r="48" spans="1:6" ht="18.75" x14ac:dyDescent="0.3">
      <c r="A48" s="21"/>
      <c r="B48" s="17" t="s">
        <v>112</v>
      </c>
      <c r="C48" s="1" t="s">
        <v>10</v>
      </c>
      <c r="D48" s="30">
        <v>0</v>
      </c>
      <c r="E48" s="34">
        <f t="shared" si="1"/>
        <v>506.4</v>
      </c>
      <c r="F48" s="35">
        <f t="shared" si="0"/>
        <v>0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506.4</v>
      </c>
      <c r="F49" s="35">
        <f t="shared" si="0"/>
        <v>11788.991999999998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506.4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506.4</v>
      </c>
      <c r="F51" s="35">
        <f t="shared" si="0"/>
        <v>1154.5919999999999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506.4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506.4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506.4</v>
      </c>
      <c r="F54" s="35">
        <f t="shared" si="0"/>
        <v>15799.679999999998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8.67</v>
      </c>
      <c r="E55" s="36"/>
      <c r="F55" s="36">
        <f t="shared" ref="F55" si="3">SUM(F28+F32+F38+F44+F45+F49+F50+F51+F53+F54)</f>
        <v>52685.855999999992</v>
      </c>
    </row>
    <row r="56" spans="1:6" ht="15.75" customHeight="1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39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39"/>
      <c r="E70" s="39"/>
      <c r="F70" s="55"/>
    </row>
    <row r="71" spans="1:6" ht="15.75" x14ac:dyDescent="0.25">
      <c r="A71" s="52"/>
      <c r="B71" s="54"/>
      <c r="C71" s="56"/>
      <c r="D71" s="40"/>
      <c r="E71" s="40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39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39"/>
      <c r="E85" s="39"/>
      <c r="F85" s="55"/>
    </row>
    <row r="86" spans="1:6" ht="15.75" x14ac:dyDescent="0.25">
      <c r="A86" s="52"/>
      <c r="B86" s="54"/>
      <c r="C86" s="56"/>
      <c r="D86" s="40"/>
      <c r="E86" s="40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39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39"/>
      <c r="E100" s="39"/>
      <c r="F100" s="55"/>
    </row>
    <row r="101" spans="1:6" ht="15.75" x14ac:dyDescent="0.25">
      <c r="A101" s="52"/>
      <c r="B101" s="54"/>
      <c r="C101" s="56"/>
      <c r="D101" s="40"/>
      <c r="E101" s="40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39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39"/>
      <c r="E115" s="39"/>
      <c r="F115" s="55"/>
    </row>
    <row r="116" spans="1:6" ht="15.75" x14ac:dyDescent="0.25">
      <c r="A116" s="52"/>
      <c r="B116" s="54"/>
      <c r="C116" s="56"/>
      <c r="D116" s="40"/>
      <c r="E116" s="40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39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39"/>
      <c r="E130" s="39"/>
      <c r="F130" s="55"/>
    </row>
    <row r="131" spans="1:6" ht="15.75" x14ac:dyDescent="0.25">
      <c r="A131" s="52"/>
      <c r="B131" s="54"/>
      <c r="C131" s="56"/>
      <c r="D131" s="40"/>
      <c r="E131" s="40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50" t="s">
        <v>53</v>
      </c>
      <c r="B143" s="50"/>
      <c r="C143" s="50"/>
      <c r="D143" s="50"/>
      <c r="E143" s="50"/>
      <c r="F143" s="50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abSelected="1"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0" t="s">
        <v>126</v>
      </c>
      <c r="B1" s="50"/>
      <c r="C1" s="50"/>
      <c r="D1" s="50"/>
      <c r="E1" s="50"/>
      <c r="F1" s="50"/>
      <c r="G1" s="43">
        <v>521.79999999999995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customHeight="1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33750.51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54288.071999999993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48488.761999999995</v>
      </c>
    </row>
    <row r="17" spans="1:6" ht="40.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48488.761999999995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48488.761999999995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9">
        <f>F22-F55-F14</f>
        <v>-39549.82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39549.82</v>
      </c>
    </row>
    <row r="26" spans="1:6" ht="15.75" x14ac:dyDescent="0.25">
      <c r="A26" s="50" t="s">
        <v>124</v>
      </c>
      <c r="B26" s="50"/>
      <c r="C26" s="50"/>
      <c r="D26" s="50"/>
      <c r="E26" s="50"/>
      <c r="F26" s="50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0</v>
      </c>
      <c r="E28" s="34">
        <f>SUM(G1)</f>
        <v>521.79999999999995</v>
      </c>
      <c r="F28" s="35">
        <f>SUM(E28*D28*12)</f>
        <v>0</v>
      </c>
    </row>
    <row r="29" spans="1:6" ht="18.75" x14ac:dyDescent="0.3">
      <c r="A29" s="2"/>
      <c r="B29" s="17" t="s">
        <v>89</v>
      </c>
      <c r="C29" s="5" t="s">
        <v>10</v>
      </c>
      <c r="D29" s="28">
        <v>0</v>
      </c>
      <c r="E29" s="34">
        <f>SUM(E28)</f>
        <v>521.79999999999995</v>
      </c>
      <c r="F29" s="35">
        <f t="shared" ref="F29:F54" si="0">SUM(E29*D29*12)</f>
        <v>0</v>
      </c>
    </row>
    <row r="30" spans="1:6" ht="18.75" x14ac:dyDescent="0.3">
      <c r="A30" s="2"/>
      <c r="B30" s="17" t="s">
        <v>90</v>
      </c>
      <c r="C30" s="5" t="s">
        <v>10</v>
      </c>
      <c r="D30" s="28">
        <v>0</v>
      </c>
      <c r="E30" s="34">
        <f t="shared" ref="E30:E54" si="1">SUM(E29)</f>
        <v>521.79999999999995</v>
      </c>
      <c r="F30" s="35">
        <f t="shared" si="0"/>
        <v>0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521.79999999999995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</v>
      </c>
      <c r="E32" s="34">
        <f t="shared" si="1"/>
        <v>521.79999999999995</v>
      </c>
      <c r="F32" s="35">
        <f t="shared" si="0"/>
        <v>0</v>
      </c>
    </row>
    <row r="33" spans="1:6" ht="18.75" x14ac:dyDescent="0.3">
      <c r="A33" s="21"/>
      <c r="B33" s="17" t="s">
        <v>94</v>
      </c>
      <c r="C33" s="5" t="s">
        <v>10</v>
      </c>
      <c r="D33" s="28">
        <v>0</v>
      </c>
      <c r="E33" s="34">
        <f t="shared" si="1"/>
        <v>521.79999999999995</v>
      </c>
      <c r="F33" s="35">
        <f t="shared" si="0"/>
        <v>0</v>
      </c>
    </row>
    <row r="34" spans="1:6" ht="18.75" x14ac:dyDescent="0.3">
      <c r="A34" s="21"/>
      <c r="B34" s="17" t="s">
        <v>95</v>
      </c>
      <c r="C34" s="5" t="s">
        <v>10</v>
      </c>
      <c r="D34" s="28">
        <v>0</v>
      </c>
      <c r="E34" s="34">
        <f t="shared" si="1"/>
        <v>521.79999999999995</v>
      </c>
      <c r="F34" s="35">
        <f t="shared" si="0"/>
        <v>0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521.79999999999995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521.79999999999995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521.79999999999995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0</v>
      </c>
      <c r="E38" s="34">
        <f t="shared" si="1"/>
        <v>521.79999999999995</v>
      </c>
      <c r="F38" s="35">
        <f t="shared" si="0"/>
        <v>0</v>
      </c>
    </row>
    <row r="39" spans="1:6" ht="18.75" x14ac:dyDescent="0.3">
      <c r="A39" s="21"/>
      <c r="B39" s="17" t="s">
        <v>101</v>
      </c>
      <c r="C39" s="5" t="s">
        <v>10</v>
      </c>
      <c r="D39" s="30">
        <v>0</v>
      </c>
      <c r="E39" s="34">
        <f t="shared" si="1"/>
        <v>521.79999999999995</v>
      </c>
      <c r="F39" s="35">
        <f t="shared" si="0"/>
        <v>0</v>
      </c>
    </row>
    <row r="40" spans="1:6" ht="18.75" x14ac:dyDescent="0.3">
      <c r="A40" s="21"/>
      <c r="B40" s="17" t="s">
        <v>102</v>
      </c>
      <c r="C40" s="5" t="s">
        <v>10</v>
      </c>
      <c r="D40" s="30">
        <v>0</v>
      </c>
      <c r="E40" s="34">
        <f t="shared" si="1"/>
        <v>521.79999999999995</v>
      </c>
      <c r="F40" s="35">
        <f t="shared" si="0"/>
        <v>0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521.79999999999995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</v>
      </c>
      <c r="E42" s="34">
        <f t="shared" si="1"/>
        <v>521.79999999999995</v>
      </c>
      <c r="F42" s="35">
        <f t="shared" si="0"/>
        <v>0</v>
      </c>
    </row>
    <row r="43" spans="1:6" ht="18.75" x14ac:dyDescent="0.3">
      <c r="A43" s="21"/>
      <c r="B43" s="17" t="s">
        <v>105</v>
      </c>
      <c r="C43" s="5" t="s">
        <v>10</v>
      </c>
      <c r="D43" s="30">
        <v>0</v>
      </c>
      <c r="E43" s="34">
        <f t="shared" si="1"/>
        <v>521.79999999999995</v>
      </c>
      <c r="F43" s="35">
        <f t="shared" si="0"/>
        <v>0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521.79999999999995</v>
      </c>
      <c r="F44" s="35">
        <f t="shared" si="0"/>
        <v>18409.103999999999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1</v>
      </c>
      <c r="E45" s="34">
        <f t="shared" si="1"/>
        <v>521.79999999999995</v>
      </c>
      <c r="F45" s="35">
        <f t="shared" si="0"/>
        <v>6261.5999999999995</v>
      </c>
    </row>
    <row r="46" spans="1:6" ht="18.75" x14ac:dyDescent="0.3">
      <c r="A46" s="21"/>
      <c r="B46" s="17" t="s">
        <v>110</v>
      </c>
      <c r="C46" s="1" t="s">
        <v>10</v>
      </c>
      <c r="D46" s="30">
        <v>0</v>
      </c>
      <c r="E46" s="34">
        <f t="shared" si="1"/>
        <v>521.79999999999995</v>
      </c>
      <c r="F46" s="35">
        <f t="shared" si="0"/>
        <v>0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521.79999999999995</v>
      </c>
      <c r="F47" s="35">
        <f t="shared" si="0"/>
        <v>6261.5999999999995</v>
      </c>
    </row>
    <row r="48" spans="1:6" ht="18.75" x14ac:dyDescent="0.3">
      <c r="A48" s="21"/>
      <c r="B48" s="17" t="s">
        <v>112</v>
      </c>
      <c r="C48" s="1" t="s">
        <v>10</v>
      </c>
      <c r="D48" s="30">
        <v>0</v>
      </c>
      <c r="E48" s="34">
        <f t="shared" si="1"/>
        <v>521.79999999999995</v>
      </c>
      <c r="F48" s="35">
        <f t="shared" si="0"/>
        <v>0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521.79999999999995</v>
      </c>
      <c r="F49" s="35">
        <f t="shared" si="0"/>
        <v>12147.503999999999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521.79999999999995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521.79999999999995</v>
      </c>
      <c r="F51" s="35">
        <f t="shared" si="0"/>
        <v>1189.704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521.79999999999995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521.79999999999995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521.79999999999995</v>
      </c>
      <c r="F54" s="35">
        <f t="shared" si="0"/>
        <v>16280.159999999998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8.67</v>
      </c>
      <c r="E55" s="36"/>
      <c r="F55" s="36">
        <f t="shared" ref="F55" si="3">SUM(F28+F32+F38+F44+F45+F49+F50+F51+F53+F54)</f>
        <v>54288.071999999993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14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14"/>
      <c r="E70" s="14"/>
      <c r="F70" s="55"/>
    </row>
    <row r="71" spans="1:6" ht="15.75" x14ac:dyDescent="0.25">
      <c r="A71" s="52"/>
      <c r="B71" s="54"/>
      <c r="C71" s="56"/>
      <c r="D71" s="25"/>
      <c r="E71" s="25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14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14"/>
      <c r="E85" s="14"/>
      <c r="F85" s="55"/>
    </row>
    <row r="86" spans="1:6" ht="15.75" x14ac:dyDescent="0.25">
      <c r="A86" s="52"/>
      <c r="B86" s="54"/>
      <c r="C86" s="56"/>
      <c r="D86" s="25"/>
      <c r="E86" s="25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14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14"/>
      <c r="E100" s="14"/>
      <c r="F100" s="55"/>
    </row>
    <row r="101" spans="1:6" ht="15.75" x14ac:dyDescent="0.25">
      <c r="A101" s="52"/>
      <c r="B101" s="54"/>
      <c r="C101" s="56"/>
      <c r="D101" s="25"/>
      <c r="E101" s="25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14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14"/>
      <c r="E115" s="14"/>
      <c r="F115" s="55"/>
    </row>
    <row r="116" spans="1:6" ht="15.75" x14ac:dyDescent="0.25">
      <c r="A116" s="52"/>
      <c r="B116" s="54"/>
      <c r="C116" s="56"/>
      <c r="D116" s="25"/>
      <c r="E116" s="25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14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14"/>
      <c r="E130" s="14"/>
      <c r="F130" s="55"/>
    </row>
    <row r="131" spans="1:6" ht="15.75" x14ac:dyDescent="0.25">
      <c r="A131" s="52"/>
      <c r="B131" s="54"/>
      <c r="C131" s="56"/>
      <c r="D131" s="25"/>
      <c r="E131" s="25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0" t="s">
        <v>53</v>
      </c>
      <c r="B143" s="50"/>
      <c r="C143" s="50"/>
      <c r="D143" s="50"/>
      <c r="E143" s="50"/>
      <c r="F143" s="50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0" t="s">
        <v>127</v>
      </c>
      <c r="B1" s="50"/>
      <c r="C1" s="50"/>
      <c r="D1" s="50"/>
      <c r="E1" s="50"/>
      <c r="F1" s="50"/>
      <c r="G1" s="43">
        <v>521.4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customHeight="1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24201.1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54246.455999999998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60247.155999999995</v>
      </c>
    </row>
    <row r="17" spans="1:6" ht="33.7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60247.155999999995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60247.155999999995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9">
        <f>F22-F55-F14</f>
        <v>-18200.400000000001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18200.400000000001</v>
      </c>
    </row>
    <row r="26" spans="1:6" ht="15.75" x14ac:dyDescent="0.25">
      <c r="A26" s="50" t="s">
        <v>124</v>
      </c>
      <c r="B26" s="50"/>
      <c r="C26" s="50"/>
      <c r="D26" s="50"/>
      <c r="E26" s="50"/>
      <c r="F26" s="50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0</v>
      </c>
      <c r="E28" s="34">
        <f>SUM(G1)</f>
        <v>521.4</v>
      </c>
      <c r="F28" s="35">
        <f>SUM(E28*D28*12)</f>
        <v>0</v>
      </c>
    </row>
    <row r="29" spans="1:6" ht="18.75" x14ac:dyDescent="0.3">
      <c r="A29" s="2"/>
      <c r="B29" s="17" t="s">
        <v>89</v>
      </c>
      <c r="C29" s="5" t="s">
        <v>10</v>
      </c>
      <c r="D29" s="28">
        <v>0</v>
      </c>
      <c r="E29" s="34">
        <f>SUM(E28)</f>
        <v>521.4</v>
      </c>
      <c r="F29" s="35">
        <f t="shared" ref="F29:F54" si="0">SUM(E29*D29*12)</f>
        <v>0</v>
      </c>
    </row>
    <row r="30" spans="1:6" ht="18.75" x14ac:dyDescent="0.3">
      <c r="A30" s="2"/>
      <c r="B30" s="17" t="s">
        <v>90</v>
      </c>
      <c r="C30" s="5" t="s">
        <v>10</v>
      </c>
      <c r="D30" s="28">
        <v>0</v>
      </c>
      <c r="E30" s="34">
        <f t="shared" ref="E30:E54" si="1">SUM(E29)</f>
        <v>521.4</v>
      </c>
      <c r="F30" s="35">
        <f t="shared" si="0"/>
        <v>0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521.4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</v>
      </c>
      <c r="E32" s="34">
        <f t="shared" si="1"/>
        <v>521.4</v>
      </c>
      <c r="F32" s="35">
        <f t="shared" si="0"/>
        <v>0</v>
      </c>
    </row>
    <row r="33" spans="1:6" ht="18.75" x14ac:dyDescent="0.3">
      <c r="A33" s="21"/>
      <c r="B33" s="17" t="s">
        <v>94</v>
      </c>
      <c r="C33" s="5" t="s">
        <v>10</v>
      </c>
      <c r="D33" s="28">
        <v>0</v>
      </c>
      <c r="E33" s="34">
        <f t="shared" si="1"/>
        <v>521.4</v>
      </c>
      <c r="F33" s="35">
        <f t="shared" si="0"/>
        <v>0</v>
      </c>
    </row>
    <row r="34" spans="1:6" ht="18.75" x14ac:dyDescent="0.3">
      <c r="A34" s="21"/>
      <c r="B34" s="17" t="s">
        <v>95</v>
      </c>
      <c r="C34" s="5" t="s">
        <v>10</v>
      </c>
      <c r="D34" s="28">
        <v>0</v>
      </c>
      <c r="E34" s="34">
        <f t="shared" si="1"/>
        <v>521.4</v>
      </c>
      <c r="F34" s="35">
        <f t="shared" si="0"/>
        <v>0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521.4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521.4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521.4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0</v>
      </c>
      <c r="E38" s="34">
        <f t="shared" si="1"/>
        <v>521.4</v>
      </c>
      <c r="F38" s="35">
        <f t="shared" si="0"/>
        <v>0</v>
      </c>
    </row>
    <row r="39" spans="1:6" ht="18.75" x14ac:dyDescent="0.3">
      <c r="A39" s="21"/>
      <c r="B39" s="17" t="s">
        <v>101</v>
      </c>
      <c r="C39" s="5" t="s">
        <v>10</v>
      </c>
      <c r="D39" s="30">
        <v>0</v>
      </c>
      <c r="E39" s="34">
        <f t="shared" si="1"/>
        <v>521.4</v>
      </c>
      <c r="F39" s="35">
        <f t="shared" si="0"/>
        <v>0</v>
      </c>
    </row>
    <row r="40" spans="1:6" ht="18.75" x14ac:dyDescent="0.3">
      <c r="A40" s="21"/>
      <c r="B40" s="17" t="s">
        <v>102</v>
      </c>
      <c r="C40" s="5" t="s">
        <v>10</v>
      </c>
      <c r="D40" s="30">
        <v>0</v>
      </c>
      <c r="E40" s="34">
        <f t="shared" si="1"/>
        <v>521.4</v>
      </c>
      <c r="F40" s="35">
        <f t="shared" si="0"/>
        <v>0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521.4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</v>
      </c>
      <c r="E42" s="34">
        <f t="shared" si="1"/>
        <v>521.4</v>
      </c>
      <c r="F42" s="35">
        <f t="shared" si="0"/>
        <v>0</v>
      </c>
    </row>
    <row r="43" spans="1:6" ht="18.75" x14ac:dyDescent="0.3">
      <c r="A43" s="21"/>
      <c r="B43" s="17" t="s">
        <v>105</v>
      </c>
      <c r="C43" s="5" t="s">
        <v>10</v>
      </c>
      <c r="D43" s="30">
        <v>0</v>
      </c>
      <c r="E43" s="34">
        <f t="shared" si="1"/>
        <v>521.4</v>
      </c>
      <c r="F43" s="35">
        <f t="shared" si="0"/>
        <v>0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521.4</v>
      </c>
      <c r="F44" s="35">
        <f t="shared" si="0"/>
        <v>18394.991999999998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1</v>
      </c>
      <c r="E45" s="34">
        <f t="shared" si="1"/>
        <v>521.4</v>
      </c>
      <c r="F45" s="35">
        <f t="shared" si="0"/>
        <v>6256.7999999999993</v>
      </c>
    </row>
    <row r="46" spans="1:6" ht="18.75" x14ac:dyDescent="0.3">
      <c r="A46" s="21"/>
      <c r="B46" s="17" t="s">
        <v>110</v>
      </c>
      <c r="C46" s="1" t="s">
        <v>10</v>
      </c>
      <c r="D46" s="30">
        <v>0</v>
      </c>
      <c r="E46" s="34">
        <f t="shared" si="1"/>
        <v>521.4</v>
      </c>
      <c r="F46" s="35">
        <f t="shared" si="0"/>
        <v>0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521.4</v>
      </c>
      <c r="F47" s="35">
        <f t="shared" si="0"/>
        <v>6256.7999999999993</v>
      </c>
    </row>
    <row r="48" spans="1:6" ht="18.75" x14ac:dyDescent="0.3">
      <c r="A48" s="21"/>
      <c r="B48" s="17" t="s">
        <v>112</v>
      </c>
      <c r="C48" s="1" t="s">
        <v>10</v>
      </c>
      <c r="D48" s="30">
        <v>0</v>
      </c>
      <c r="E48" s="34">
        <f t="shared" si="1"/>
        <v>521.4</v>
      </c>
      <c r="F48" s="35">
        <f t="shared" si="0"/>
        <v>0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521.4</v>
      </c>
      <c r="F49" s="35">
        <f t="shared" si="0"/>
        <v>12138.191999999999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521.4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521.4</v>
      </c>
      <c r="F51" s="35">
        <f t="shared" si="0"/>
        <v>1188.7919999999999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521.4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521.4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521.4</v>
      </c>
      <c r="F54" s="35">
        <f t="shared" si="0"/>
        <v>16267.68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8.67</v>
      </c>
      <c r="E55" s="36"/>
      <c r="F55" s="36">
        <f t="shared" ref="F55" si="3">SUM(F28+F32+F38+F44+F45+F49+F50+F51+F53+F54)</f>
        <v>54246.455999999998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14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14"/>
      <c r="E70" s="14"/>
      <c r="F70" s="55"/>
    </row>
    <row r="71" spans="1:6" ht="15.75" x14ac:dyDescent="0.25">
      <c r="A71" s="52"/>
      <c r="B71" s="54"/>
      <c r="C71" s="56"/>
      <c r="D71" s="25"/>
      <c r="E71" s="25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14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14"/>
      <c r="E85" s="14"/>
      <c r="F85" s="55"/>
    </row>
    <row r="86" spans="1:6" ht="15.75" x14ac:dyDescent="0.25">
      <c r="A86" s="52"/>
      <c r="B86" s="54"/>
      <c r="C86" s="56"/>
      <c r="D86" s="25"/>
      <c r="E86" s="25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14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14"/>
      <c r="E100" s="14"/>
      <c r="F100" s="55"/>
    </row>
    <row r="101" spans="1:6" ht="15.75" x14ac:dyDescent="0.25">
      <c r="A101" s="52"/>
      <c r="B101" s="54"/>
      <c r="C101" s="56"/>
      <c r="D101" s="25"/>
      <c r="E101" s="25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14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14"/>
      <c r="E115" s="14"/>
      <c r="F115" s="55"/>
    </row>
    <row r="116" spans="1:6" ht="15.75" x14ac:dyDescent="0.25">
      <c r="A116" s="52"/>
      <c r="B116" s="54"/>
      <c r="C116" s="56"/>
      <c r="D116" s="25"/>
      <c r="E116" s="25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14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14"/>
      <c r="E130" s="14"/>
      <c r="F130" s="55"/>
    </row>
    <row r="131" spans="1:6" ht="15.75" x14ac:dyDescent="0.25">
      <c r="A131" s="52"/>
      <c r="B131" s="54"/>
      <c r="C131" s="56"/>
      <c r="D131" s="25"/>
      <c r="E131" s="25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0" t="s">
        <v>53</v>
      </c>
      <c r="B143" s="50"/>
      <c r="C143" s="50"/>
      <c r="D143" s="50"/>
      <c r="E143" s="50"/>
      <c r="F143" s="50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0" t="s">
        <v>133</v>
      </c>
      <c r="B1" s="50"/>
      <c r="C1" s="50"/>
      <c r="D1" s="50"/>
      <c r="E1" s="50"/>
      <c r="F1" s="50"/>
      <c r="G1" s="43">
        <v>786.6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customHeight="1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42833.57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169622.42400000003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150173.92400000003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150173.92400000003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150173.92400000003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9">
        <f>F22-F55-F14</f>
        <v>-62282.07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62282.07</v>
      </c>
    </row>
    <row r="26" spans="1:6" ht="15.75" x14ac:dyDescent="0.25">
      <c r="A26" s="50" t="s">
        <v>124</v>
      </c>
      <c r="B26" s="50"/>
      <c r="C26" s="50"/>
      <c r="D26" s="50"/>
      <c r="E26" s="50"/>
      <c r="F26" s="50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786.6</v>
      </c>
      <c r="F28" s="35">
        <f>SUM(E28*D28*12)</f>
        <v>45308.160000000011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786.6</v>
      </c>
      <c r="F29" s="35">
        <f t="shared" ref="F29:F54" si="0">SUM(E29*D29*12)</f>
        <v>30016.656000000003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786.6</v>
      </c>
      <c r="F30" s="35">
        <f t="shared" si="0"/>
        <v>15291.504000000001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786.6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0.43</v>
      </c>
      <c r="E32" s="34">
        <f t="shared" si="1"/>
        <v>786.6</v>
      </c>
      <c r="F32" s="35">
        <f t="shared" si="0"/>
        <v>4058.8559999999998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786.6</v>
      </c>
      <c r="F33" s="35">
        <f t="shared" si="0"/>
        <v>1321.4880000000001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786.6</v>
      </c>
      <c r="F34" s="35">
        <f t="shared" si="0"/>
        <v>2737.3679999999999</v>
      </c>
    </row>
    <row r="35" spans="1:6" ht="18.75" x14ac:dyDescent="0.3">
      <c r="A35" s="21"/>
      <c r="B35" s="17" t="s">
        <v>96</v>
      </c>
      <c r="C35" s="1" t="s">
        <v>10</v>
      </c>
      <c r="D35" s="30"/>
      <c r="E35" s="34">
        <f t="shared" si="1"/>
        <v>786.6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786.6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/>
      <c r="E37" s="34">
        <f t="shared" si="1"/>
        <v>786.6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786.6</v>
      </c>
      <c r="F38" s="35">
        <f t="shared" si="0"/>
        <v>13214.880000000003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786.6</v>
      </c>
      <c r="F39" s="35">
        <f t="shared" si="0"/>
        <v>8778.4560000000001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786.6</v>
      </c>
      <c r="F40" s="35">
        <f t="shared" si="0"/>
        <v>1887.8400000000001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786.6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786.6</v>
      </c>
      <c r="F42" s="35">
        <f t="shared" si="0"/>
        <v>1887.8400000000001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786.6</v>
      </c>
      <c r="F43" s="35">
        <f t="shared" si="0"/>
        <v>660.74400000000003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786.6</v>
      </c>
      <c r="F44" s="35">
        <f t="shared" si="0"/>
        <v>27751.248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786.6</v>
      </c>
      <c r="F45" s="35">
        <f t="shared" si="0"/>
        <v>34641.864000000001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786.6</v>
      </c>
      <c r="F46" s="35">
        <f t="shared" si="0"/>
        <v>22370.904000000002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786.6</v>
      </c>
      <c r="F47" s="35">
        <f t="shared" si="0"/>
        <v>9439.2000000000007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786.6</v>
      </c>
      <c r="F48" s="35">
        <f t="shared" si="0"/>
        <v>2831.7599999999998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786.6</v>
      </c>
      <c r="F49" s="35">
        <f t="shared" si="0"/>
        <v>18312.047999999999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786.6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786.6</v>
      </c>
      <c r="F51" s="35">
        <f t="shared" si="0"/>
        <v>1793.4480000000001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786.6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786.6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786.6</v>
      </c>
      <c r="F54" s="35">
        <f t="shared" si="0"/>
        <v>24541.920000000002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17.97</v>
      </c>
      <c r="E55" s="36"/>
      <c r="F55" s="36">
        <f t="shared" ref="F55" si="3">SUM(F28+F32+F38+F44+F45+F49+F50+F51+F53+F54)</f>
        <v>169622.42400000003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6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6"/>
      <c r="E70" s="46"/>
      <c r="F70" s="55"/>
    </row>
    <row r="71" spans="1:6" ht="15.75" x14ac:dyDescent="0.25">
      <c r="A71" s="52"/>
      <c r="B71" s="54"/>
      <c r="C71" s="56"/>
      <c r="D71" s="47"/>
      <c r="E71" s="47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6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6"/>
      <c r="E85" s="46"/>
      <c r="F85" s="55"/>
    </row>
    <row r="86" spans="1:6" ht="15.75" x14ac:dyDescent="0.25">
      <c r="A86" s="52"/>
      <c r="B86" s="54"/>
      <c r="C86" s="56"/>
      <c r="D86" s="47"/>
      <c r="E86" s="47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6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6"/>
      <c r="E100" s="46"/>
      <c r="F100" s="55"/>
    </row>
    <row r="101" spans="1:6" ht="15.75" x14ac:dyDescent="0.25">
      <c r="A101" s="52"/>
      <c r="B101" s="54"/>
      <c r="C101" s="56"/>
      <c r="D101" s="47"/>
      <c r="E101" s="47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6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6"/>
      <c r="E115" s="46"/>
      <c r="F115" s="55"/>
    </row>
    <row r="116" spans="1:6" ht="15.75" x14ac:dyDescent="0.25">
      <c r="A116" s="52"/>
      <c r="B116" s="54"/>
      <c r="C116" s="56"/>
      <c r="D116" s="47"/>
      <c r="E116" s="47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6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6"/>
      <c r="E130" s="46"/>
      <c r="F130" s="55"/>
    </row>
    <row r="131" spans="1:6" ht="15.75" x14ac:dyDescent="0.25">
      <c r="A131" s="52"/>
      <c r="B131" s="54"/>
      <c r="C131" s="56"/>
      <c r="D131" s="47"/>
      <c r="E131" s="47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0" t="s">
        <v>53</v>
      </c>
      <c r="B143" s="50"/>
      <c r="C143" s="50"/>
      <c r="D143" s="50"/>
      <c r="E143" s="50"/>
      <c r="F143" s="50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2" workbookViewId="0">
      <selection activeCell="D22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0" t="s">
        <v>130</v>
      </c>
      <c r="B1" s="50"/>
      <c r="C1" s="50"/>
      <c r="D1" s="50"/>
      <c r="E1" s="50"/>
      <c r="F1" s="50"/>
      <c r="G1" s="43">
        <v>519.9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customHeight="1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5376.72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54090.396000000008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49791.216000000008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49791.216000000008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49791.216000000008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9">
        <f>F22-F55-F14</f>
        <v>-9675.9000000000015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9675.9</v>
      </c>
    </row>
    <row r="26" spans="1:6" ht="15.75" x14ac:dyDescent="0.25">
      <c r="A26" s="50" t="s">
        <v>124</v>
      </c>
      <c r="B26" s="50"/>
      <c r="C26" s="50"/>
      <c r="D26" s="50"/>
      <c r="E26" s="50"/>
      <c r="F26" s="50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0</v>
      </c>
      <c r="E28" s="34">
        <f>SUM(G1)</f>
        <v>519.9</v>
      </c>
      <c r="F28" s="35">
        <f>SUM(E28*D28*12)</f>
        <v>0</v>
      </c>
    </row>
    <row r="29" spans="1:6" ht="18.75" x14ac:dyDescent="0.3">
      <c r="A29" s="2"/>
      <c r="B29" s="17" t="s">
        <v>89</v>
      </c>
      <c r="C29" s="5" t="s">
        <v>10</v>
      </c>
      <c r="D29" s="28">
        <v>0</v>
      </c>
      <c r="E29" s="34">
        <f>SUM(E28)</f>
        <v>519.9</v>
      </c>
      <c r="F29" s="35">
        <f t="shared" ref="F29:F54" si="0">SUM(E29*D29*12)</f>
        <v>0</v>
      </c>
    </row>
    <row r="30" spans="1:6" ht="18.75" x14ac:dyDescent="0.3">
      <c r="A30" s="2"/>
      <c r="B30" s="17" t="s">
        <v>90</v>
      </c>
      <c r="C30" s="5" t="s">
        <v>10</v>
      </c>
      <c r="D30" s="28">
        <v>0</v>
      </c>
      <c r="E30" s="34">
        <f t="shared" ref="E30:E54" si="1">SUM(E29)</f>
        <v>519.9</v>
      </c>
      <c r="F30" s="35">
        <f t="shared" si="0"/>
        <v>0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519.9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</v>
      </c>
      <c r="E32" s="34">
        <f t="shared" si="1"/>
        <v>519.9</v>
      </c>
      <c r="F32" s="35">
        <f t="shared" si="0"/>
        <v>0</v>
      </c>
    </row>
    <row r="33" spans="1:6" ht="18.75" x14ac:dyDescent="0.3">
      <c r="A33" s="21"/>
      <c r="B33" s="17" t="s">
        <v>94</v>
      </c>
      <c r="C33" s="5" t="s">
        <v>10</v>
      </c>
      <c r="D33" s="28">
        <v>0</v>
      </c>
      <c r="E33" s="34">
        <f t="shared" si="1"/>
        <v>519.9</v>
      </c>
      <c r="F33" s="35">
        <f t="shared" si="0"/>
        <v>0</v>
      </c>
    </row>
    <row r="34" spans="1:6" ht="18.75" x14ac:dyDescent="0.3">
      <c r="A34" s="21"/>
      <c r="B34" s="17" t="s">
        <v>95</v>
      </c>
      <c r="C34" s="5" t="s">
        <v>10</v>
      </c>
      <c r="D34" s="28">
        <v>0</v>
      </c>
      <c r="E34" s="34">
        <f t="shared" si="1"/>
        <v>519.9</v>
      </c>
      <c r="F34" s="35">
        <f t="shared" si="0"/>
        <v>0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519.9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519.9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519.9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0</v>
      </c>
      <c r="E38" s="34">
        <f t="shared" si="1"/>
        <v>519.9</v>
      </c>
      <c r="F38" s="35">
        <f t="shared" si="0"/>
        <v>0</v>
      </c>
    </row>
    <row r="39" spans="1:6" ht="18.75" x14ac:dyDescent="0.3">
      <c r="A39" s="21"/>
      <c r="B39" s="17" t="s">
        <v>101</v>
      </c>
      <c r="C39" s="5" t="s">
        <v>10</v>
      </c>
      <c r="D39" s="30">
        <v>0</v>
      </c>
      <c r="E39" s="34">
        <f t="shared" si="1"/>
        <v>519.9</v>
      </c>
      <c r="F39" s="35">
        <f t="shared" si="0"/>
        <v>0</v>
      </c>
    </row>
    <row r="40" spans="1:6" ht="18.75" x14ac:dyDescent="0.3">
      <c r="A40" s="21"/>
      <c r="B40" s="17" t="s">
        <v>102</v>
      </c>
      <c r="C40" s="5" t="s">
        <v>10</v>
      </c>
      <c r="D40" s="30">
        <v>0</v>
      </c>
      <c r="E40" s="34">
        <f t="shared" si="1"/>
        <v>519.9</v>
      </c>
      <c r="F40" s="35">
        <f t="shared" si="0"/>
        <v>0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519.9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</v>
      </c>
      <c r="E42" s="34">
        <f t="shared" si="1"/>
        <v>519.9</v>
      </c>
      <c r="F42" s="35">
        <f t="shared" si="0"/>
        <v>0</v>
      </c>
    </row>
    <row r="43" spans="1:6" ht="18.75" x14ac:dyDescent="0.3">
      <c r="A43" s="21"/>
      <c r="B43" s="17" t="s">
        <v>105</v>
      </c>
      <c r="C43" s="5" t="s">
        <v>10</v>
      </c>
      <c r="D43" s="30">
        <v>0</v>
      </c>
      <c r="E43" s="34">
        <f t="shared" si="1"/>
        <v>519.9</v>
      </c>
      <c r="F43" s="35">
        <f t="shared" si="0"/>
        <v>0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519.9</v>
      </c>
      <c r="F44" s="35">
        <f t="shared" si="0"/>
        <v>18342.072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1</v>
      </c>
      <c r="E45" s="34">
        <f t="shared" si="1"/>
        <v>519.9</v>
      </c>
      <c r="F45" s="35">
        <f t="shared" si="0"/>
        <v>6238.7999999999993</v>
      </c>
    </row>
    <row r="46" spans="1:6" ht="18.75" x14ac:dyDescent="0.3">
      <c r="A46" s="21"/>
      <c r="B46" s="17" t="s">
        <v>110</v>
      </c>
      <c r="C46" s="1" t="s">
        <v>10</v>
      </c>
      <c r="D46" s="30">
        <v>0</v>
      </c>
      <c r="E46" s="34">
        <f t="shared" si="1"/>
        <v>519.9</v>
      </c>
      <c r="F46" s="35">
        <f t="shared" si="0"/>
        <v>0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519.9</v>
      </c>
      <c r="F47" s="35">
        <f t="shared" si="0"/>
        <v>6238.7999999999993</v>
      </c>
    </row>
    <row r="48" spans="1:6" ht="18.75" x14ac:dyDescent="0.3">
      <c r="A48" s="21"/>
      <c r="B48" s="17" t="s">
        <v>112</v>
      </c>
      <c r="C48" s="1" t="s">
        <v>10</v>
      </c>
      <c r="D48" s="30">
        <v>0</v>
      </c>
      <c r="E48" s="34">
        <f t="shared" si="1"/>
        <v>519.9</v>
      </c>
      <c r="F48" s="35">
        <f t="shared" si="0"/>
        <v>0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519.9</v>
      </c>
      <c r="F49" s="35">
        <f t="shared" si="0"/>
        <v>12103.271999999999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519.9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519.9</v>
      </c>
      <c r="F51" s="35">
        <f t="shared" si="0"/>
        <v>1185.3719999999998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519.9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519.9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519.9</v>
      </c>
      <c r="F54" s="35">
        <f t="shared" si="0"/>
        <v>16220.880000000001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8.67</v>
      </c>
      <c r="E55" s="36"/>
      <c r="F55" s="36">
        <f t="shared" ref="F55" si="3">SUM(F28+F32+F38+F44+F45+F49+F50+F51+F53+F54)</f>
        <v>54090.396000000008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4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4"/>
      <c r="E70" s="44"/>
      <c r="F70" s="55"/>
    </row>
    <row r="71" spans="1:6" ht="15.75" x14ac:dyDescent="0.25">
      <c r="A71" s="52"/>
      <c r="B71" s="54"/>
      <c r="C71" s="56"/>
      <c r="D71" s="45"/>
      <c r="E71" s="45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4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4"/>
      <c r="E85" s="44"/>
      <c r="F85" s="55"/>
    </row>
    <row r="86" spans="1:6" ht="15.75" x14ac:dyDescent="0.25">
      <c r="A86" s="52"/>
      <c r="B86" s="54"/>
      <c r="C86" s="56"/>
      <c r="D86" s="45"/>
      <c r="E86" s="45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4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4"/>
      <c r="E100" s="44"/>
      <c r="F100" s="55"/>
    </row>
    <row r="101" spans="1:6" ht="15.75" x14ac:dyDescent="0.25">
      <c r="A101" s="52"/>
      <c r="B101" s="54"/>
      <c r="C101" s="56"/>
      <c r="D101" s="45"/>
      <c r="E101" s="45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4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4"/>
      <c r="E115" s="44"/>
      <c r="F115" s="55"/>
    </row>
    <row r="116" spans="1:6" ht="15.75" x14ac:dyDescent="0.25">
      <c r="A116" s="52"/>
      <c r="B116" s="54"/>
      <c r="C116" s="56"/>
      <c r="D116" s="45"/>
      <c r="E116" s="45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4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4"/>
      <c r="E130" s="44"/>
      <c r="F130" s="55"/>
    </row>
    <row r="131" spans="1:6" ht="15.75" x14ac:dyDescent="0.25">
      <c r="A131" s="52"/>
      <c r="B131" s="54"/>
      <c r="C131" s="56"/>
      <c r="D131" s="45"/>
      <c r="E131" s="45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0" t="s">
        <v>53</v>
      </c>
      <c r="B143" s="50"/>
      <c r="C143" s="50"/>
      <c r="D143" s="50"/>
      <c r="E143" s="50"/>
      <c r="F143" s="50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43" workbookViewId="0">
      <selection activeCell="D43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0" t="s">
        <v>128</v>
      </c>
      <c r="B1" s="50"/>
      <c r="C1" s="50"/>
      <c r="D1" s="50"/>
      <c r="E1" s="50"/>
      <c r="F1" s="50"/>
      <c r="G1" s="43">
        <v>159.47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customHeight="1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21328.79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34885.657200000001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48444.947200000002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48444.947200000002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48444.947200000002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9">
        <f>F22-F55-F14</f>
        <v>-7769.5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7769.5</v>
      </c>
    </row>
    <row r="26" spans="1:6" ht="15.75" x14ac:dyDescent="0.25">
      <c r="A26" s="50" t="s">
        <v>124</v>
      </c>
      <c r="B26" s="50"/>
      <c r="C26" s="50"/>
      <c r="D26" s="50"/>
      <c r="E26" s="50"/>
      <c r="F26" s="50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159.47</v>
      </c>
      <c r="F28" s="35">
        <f>SUM(E28*D28*12)</f>
        <v>9185.4720000000016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159.47</v>
      </c>
      <c r="F29" s="35">
        <f t="shared" ref="F29:F54" si="0">SUM(E29*D29*12)</f>
        <v>6085.3752000000004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159.47</v>
      </c>
      <c r="F30" s="35">
        <f t="shared" si="0"/>
        <v>3100.0968000000003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159.47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0.69</v>
      </c>
      <c r="E32" s="34">
        <f t="shared" si="1"/>
        <v>159.47</v>
      </c>
      <c r="F32" s="35">
        <f t="shared" si="0"/>
        <v>1320.4115999999999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159.47</v>
      </c>
      <c r="F33" s="35">
        <f t="shared" si="0"/>
        <v>267.90960000000001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159.47</v>
      </c>
      <c r="F34" s="35">
        <f t="shared" si="0"/>
        <v>554.9556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159.47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159.47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0.26</v>
      </c>
      <c r="E37" s="34">
        <f t="shared" si="1"/>
        <v>159.47</v>
      </c>
      <c r="F37" s="35">
        <f t="shared" si="0"/>
        <v>497.54640000000006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159.47</v>
      </c>
      <c r="F38" s="35">
        <f t="shared" si="0"/>
        <v>2679.096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159.47</v>
      </c>
      <c r="F39" s="35">
        <f t="shared" si="0"/>
        <v>1779.6852000000003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159.47</v>
      </c>
      <c r="F40" s="35">
        <f t="shared" si="0"/>
        <v>382.72800000000001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159.47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159.47</v>
      </c>
      <c r="F42" s="35">
        <f t="shared" si="0"/>
        <v>382.72800000000001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159.47</v>
      </c>
      <c r="F43" s="35">
        <f t="shared" si="0"/>
        <v>133.95480000000001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159.47</v>
      </c>
      <c r="F44" s="35">
        <f t="shared" si="0"/>
        <v>5626.1016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159.47</v>
      </c>
      <c r="F45" s="35">
        <f t="shared" si="0"/>
        <v>7023.0588000000007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159.47</v>
      </c>
      <c r="F46" s="35">
        <f t="shared" si="0"/>
        <v>4535.3268000000007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159.47</v>
      </c>
      <c r="F47" s="35">
        <f t="shared" si="0"/>
        <v>1913.6399999999999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159.47</v>
      </c>
      <c r="F48" s="35">
        <f t="shared" si="0"/>
        <v>574.09199999999998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159.47</v>
      </c>
      <c r="F49" s="35">
        <f t="shared" si="0"/>
        <v>3712.4616000000001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159.47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159.47</v>
      </c>
      <c r="F51" s="35">
        <f t="shared" si="0"/>
        <v>363.59159999999997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159.47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159.47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159.47</v>
      </c>
      <c r="F54" s="35">
        <f t="shared" si="0"/>
        <v>4975.4639999999999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18.23</v>
      </c>
      <c r="E55" s="36"/>
      <c r="F55" s="36">
        <f t="shared" ref="F55" si="3">SUM(F28+F32+F38+F44+F45+F49+F50+F51+F53+F54)</f>
        <v>34885.657200000001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1"/>
      <c r="E70" s="41"/>
      <c r="F70" s="55"/>
    </row>
    <row r="71" spans="1:6" ht="15.75" x14ac:dyDescent="0.25">
      <c r="A71" s="52"/>
      <c r="B71" s="54"/>
      <c r="C71" s="56"/>
      <c r="D71" s="42"/>
      <c r="E71" s="42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1"/>
      <c r="E85" s="41"/>
      <c r="F85" s="55"/>
    </row>
    <row r="86" spans="1:6" ht="15.75" x14ac:dyDescent="0.25">
      <c r="A86" s="52"/>
      <c r="B86" s="54"/>
      <c r="C86" s="56"/>
      <c r="D86" s="42"/>
      <c r="E86" s="42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1"/>
      <c r="E100" s="41"/>
      <c r="F100" s="55"/>
    </row>
    <row r="101" spans="1:6" ht="15.75" x14ac:dyDescent="0.25">
      <c r="A101" s="52"/>
      <c r="B101" s="54"/>
      <c r="C101" s="56"/>
      <c r="D101" s="42"/>
      <c r="E101" s="42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1"/>
      <c r="E115" s="41"/>
      <c r="F115" s="55"/>
    </row>
    <row r="116" spans="1:6" ht="15.75" x14ac:dyDescent="0.25">
      <c r="A116" s="52"/>
      <c r="B116" s="54"/>
      <c r="C116" s="56"/>
      <c r="D116" s="42"/>
      <c r="E116" s="42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1"/>
      <c r="E130" s="41"/>
      <c r="F130" s="55"/>
    </row>
    <row r="131" spans="1:6" ht="15.75" x14ac:dyDescent="0.25">
      <c r="A131" s="52"/>
      <c r="B131" s="54"/>
      <c r="C131" s="56"/>
      <c r="D131" s="42"/>
      <c r="E131" s="42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0" t="s">
        <v>53</v>
      </c>
      <c r="B143" s="50"/>
      <c r="C143" s="50"/>
      <c r="D143" s="50"/>
      <c r="E143" s="50"/>
      <c r="F143" s="50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21</vt:i4>
      </vt:variant>
    </vt:vector>
  </HeadingPairs>
  <TitlesOfParts>
    <vt:vector size="21" baseType="lpstr">
      <vt:lpstr>2</vt:lpstr>
      <vt:lpstr>3</vt:lpstr>
      <vt:lpstr>3А</vt:lpstr>
      <vt:lpstr>3Б</vt:lpstr>
      <vt:lpstr>5А</vt:lpstr>
      <vt:lpstr>5Б</vt:lpstr>
      <vt:lpstr>6</vt:lpstr>
      <vt:lpstr>15А</vt:lpstr>
      <vt:lpstr>8</vt:lpstr>
      <vt:lpstr>8А</vt:lpstr>
      <vt:lpstr>10А</vt:lpstr>
      <vt:lpstr>13</vt:lpstr>
      <vt:lpstr>14А</vt:lpstr>
      <vt:lpstr>15</vt:lpstr>
      <vt:lpstr>16</vt:lpstr>
      <vt:lpstr>16А</vt:lpstr>
      <vt:lpstr>17</vt:lpstr>
      <vt:lpstr>19</vt:lpstr>
      <vt:lpstr>21</vt:lpstr>
      <vt:lpstr>23</vt:lpstr>
      <vt:lpstr>25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2024-06-25T10:45:19Z</dcterms:modified>
</cp:coreProperties>
</file>