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firstSheet="13" activeTab="13"/>
  </bookViews>
  <sheets>
    <sheet name="1" sheetId="2" state="hidden" r:id="rId1"/>
    <sheet name="4" sheetId="3" state="hidden" r:id="rId2"/>
    <sheet name="5" sheetId="4" state="hidden" r:id="rId3"/>
    <sheet name="6" sheetId="7" state="hidden" r:id="rId4"/>
    <sheet name="7" sheetId="8" state="hidden" r:id="rId5"/>
    <sheet name="8" sheetId="9" state="hidden" r:id="rId6"/>
    <sheet name="9" sheetId="10" state="hidden" r:id="rId7"/>
    <sheet name="10" sheetId="11" state="hidden" r:id="rId8"/>
    <sheet name="12" sheetId="12" state="hidden" r:id="rId9"/>
    <sheet name="13" sheetId="16" state="hidden" r:id="rId10"/>
    <sheet name="14" sheetId="6" state="hidden" r:id="rId11"/>
    <sheet name="15" sheetId="13" state="hidden" r:id="rId12"/>
    <sheet name="16" sheetId="14" state="hidden" r:id="rId13"/>
    <sheet name="18" sheetId="15" r:id="rId14"/>
    <sheet name="20" sheetId="5" state="hidden" r:id="rId15"/>
  </sheets>
  <calcPr calcId="152511"/>
</workbook>
</file>

<file path=xl/calcChain.xml><?xml version="1.0" encoding="utf-8"?>
<calcChain xmlns="http://schemas.openxmlformats.org/spreadsheetml/2006/main">
  <c r="F29" i="15" l="1"/>
  <c r="F30" i="15"/>
  <c r="F31" i="15"/>
  <c r="F32" i="15"/>
  <c r="F33" i="15"/>
  <c r="F34" i="15"/>
  <c r="F35" i="15"/>
  <c r="F36" i="15"/>
  <c r="F37" i="15"/>
  <c r="F38" i="15"/>
  <c r="F39" i="15"/>
  <c r="F40" i="15"/>
  <c r="F41" i="15"/>
  <c r="F42" i="15"/>
  <c r="F43" i="15"/>
  <c r="F44" i="15"/>
  <c r="F45" i="15"/>
  <c r="F46" i="15"/>
  <c r="F47" i="15"/>
  <c r="F48" i="15"/>
  <c r="F49" i="15"/>
  <c r="F50" i="15"/>
  <c r="F51" i="15"/>
  <c r="F52" i="15"/>
  <c r="F53" i="15"/>
  <c r="F54" i="15"/>
  <c r="F55" i="15"/>
  <c r="F28" i="15"/>
  <c r="E55" i="5" l="1"/>
  <c r="D45" i="10"/>
  <c r="D38" i="10"/>
  <c r="D32" i="10"/>
  <c r="D28" i="10"/>
  <c r="D55" i="10" s="1"/>
  <c r="F55" i="10" s="1"/>
  <c r="D45" i="9"/>
  <c r="D38" i="9"/>
  <c r="D32" i="9"/>
  <c r="F32" i="9" s="1"/>
  <c r="D28" i="9"/>
  <c r="D55" i="9" s="1"/>
  <c r="F55" i="9" s="1"/>
  <c r="D45" i="8"/>
  <c r="D38" i="8"/>
  <c r="D32" i="8"/>
  <c r="D28" i="8"/>
  <c r="D55" i="8" s="1"/>
  <c r="F55" i="8" s="1"/>
  <c r="D45" i="4"/>
  <c r="D38" i="4"/>
  <c r="D32" i="4"/>
  <c r="F32" i="4" s="1"/>
  <c r="D28" i="4"/>
  <c r="D55" i="4" s="1"/>
  <c r="F55" i="4" s="1"/>
  <c r="D45" i="5"/>
  <c r="D38" i="5"/>
  <c r="D32" i="5"/>
  <c r="F32" i="5" s="1"/>
  <c r="D28" i="5"/>
  <c r="D55" i="5" s="1"/>
  <c r="F55" i="5" s="1"/>
  <c r="D45" i="15"/>
  <c r="D38" i="15"/>
  <c r="D32" i="15"/>
  <c r="D28" i="15"/>
  <c r="D55" i="15" s="1"/>
  <c r="D45" i="14"/>
  <c r="D38" i="14"/>
  <c r="D32" i="14"/>
  <c r="D28" i="14"/>
  <c r="D55" i="14" s="1"/>
  <c r="F55" i="14" s="1"/>
  <c r="D45" i="13"/>
  <c r="D38" i="13"/>
  <c r="D32" i="13"/>
  <c r="F32" i="13" s="1"/>
  <c r="D28" i="13"/>
  <c r="D55" i="13" s="1"/>
  <c r="F55" i="13" s="1"/>
  <c r="D45" i="12"/>
  <c r="D38" i="12"/>
  <c r="F38" i="12" s="1"/>
  <c r="D32" i="12"/>
  <c r="F32" i="12" s="1"/>
  <c r="D28" i="12"/>
  <c r="D55" i="12" s="1"/>
  <c r="F55" i="12" s="1"/>
  <c r="D45" i="7"/>
  <c r="D38" i="7"/>
  <c r="D32" i="7"/>
  <c r="F32" i="7" s="1"/>
  <c r="D28" i="7"/>
  <c r="F28" i="7" s="1"/>
  <c r="D45" i="6"/>
  <c r="D38" i="6"/>
  <c r="D32" i="6"/>
  <c r="F32" i="6" s="1"/>
  <c r="D28" i="6"/>
  <c r="D55" i="6" s="1"/>
  <c r="F55" i="6" s="1"/>
  <c r="D45" i="11"/>
  <c r="D38" i="11"/>
  <c r="D32" i="11"/>
  <c r="D28" i="11"/>
  <c r="D55" i="11" s="1"/>
  <c r="F55" i="11" s="1"/>
  <c r="F54" i="5"/>
  <c r="F53" i="5"/>
  <c r="F52" i="5"/>
  <c r="F51" i="5"/>
  <c r="F50" i="5"/>
  <c r="F49" i="5"/>
  <c r="F48" i="5"/>
  <c r="F47" i="5"/>
  <c r="F46" i="5"/>
  <c r="F45" i="5"/>
  <c r="F44" i="5"/>
  <c r="F43" i="5"/>
  <c r="F42" i="5"/>
  <c r="F41" i="5"/>
  <c r="F40" i="5"/>
  <c r="F39" i="5"/>
  <c r="F38" i="5"/>
  <c r="F37" i="5"/>
  <c r="F36" i="5"/>
  <c r="F35" i="5"/>
  <c r="F34" i="5"/>
  <c r="F33" i="5"/>
  <c r="F31" i="5"/>
  <c r="F30" i="5"/>
  <c r="F29" i="5"/>
  <c r="F28" i="5"/>
  <c r="F54" i="14"/>
  <c r="F53" i="14"/>
  <c r="F52" i="14"/>
  <c r="F51" i="14"/>
  <c r="F50" i="14"/>
  <c r="F49" i="14"/>
  <c r="F48" i="14"/>
  <c r="F47" i="14"/>
  <c r="F46" i="14"/>
  <c r="F45" i="14"/>
  <c r="F44" i="14"/>
  <c r="F43" i="14"/>
  <c r="F42" i="14"/>
  <c r="F41" i="14"/>
  <c r="F40" i="14"/>
  <c r="F39" i="14"/>
  <c r="F38" i="14"/>
  <c r="F37" i="14"/>
  <c r="F36" i="14"/>
  <c r="F35" i="14"/>
  <c r="F34" i="14"/>
  <c r="F33" i="14"/>
  <c r="F32" i="14"/>
  <c r="F31" i="14"/>
  <c r="F30" i="14"/>
  <c r="F29" i="14"/>
  <c r="F28" i="14"/>
  <c r="F54" i="13"/>
  <c r="F53" i="13"/>
  <c r="F52" i="13"/>
  <c r="F51" i="13"/>
  <c r="F50" i="13"/>
  <c r="F49" i="13"/>
  <c r="F48" i="13"/>
  <c r="F47" i="13"/>
  <c r="F46" i="13"/>
  <c r="F45" i="13"/>
  <c r="F44" i="13"/>
  <c r="F43" i="13"/>
  <c r="F42" i="13"/>
  <c r="F41" i="13"/>
  <c r="F40" i="13"/>
  <c r="F39" i="13"/>
  <c r="F38" i="13"/>
  <c r="F37" i="13"/>
  <c r="F36" i="13"/>
  <c r="F35" i="13"/>
  <c r="F34" i="13"/>
  <c r="F33" i="13"/>
  <c r="F31" i="13"/>
  <c r="F30" i="13"/>
  <c r="F29" i="13"/>
  <c r="F28" i="13"/>
  <c r="F54" i="6"/>
  <c r="F53" i="6"/>
  <c r="F52" i="6"/>
  <c r="F51" i="6"/>
  <c r="F50" i="6"/>
  <c r="F49" i="6"/>
  <c r="F48" i="6"/>
  <c r="F47" i="6"/>
  <c r="F46" i="6"/>
  <c r="F45" i="6"/>
  <c r="F44" i="6"/>
  <c r="F43" i="6"/>
  <c r="F42" i="6"/>
  <c r="F41" i="6"/>
  <c r="F40" i="6"/>
  <c r="F39" i="6"/>
  <c r="F38" i="6"/>
  <c r="F37" i="6"/>
  <c r="F36" i="6"/>
  <c r="F35" i="6"/>
  <c r="F34" i="6"/>
  <c r="F33" i="6"/>
  <c r="F31" i="6"/>
  <c r="F30" i="6"/>
  <c r="F29" i="6"/>
  <c r="F28" i="6"/>
  <c r="F54" i="16"/>
  <c r="F53" i="16"/>
  <c r="F52" i="16"/>
  <c r="F51" i="16"/>
  <c r="F50" i="16"/>
  <c r="F49" i="16"/>
  <c r="F48" i="16"/>
  <c r="F47" i="16"/>
  <c r="F46" i="16"/>
  <c r="F44" i="16"/>
  <c r="F43" i="16"/>
  <c r="F42" i="16"/>
  <c r="F41" i="16"/>
  <c r="F40" i="16"/>
  <c r="F39" i="16"/>
  <c r="F37" i="16"/>
  <c r="F36" i="16"/>
  <c r="F35" i="16"/>
  <c r="F34" i="16"/>
  <c r="F33" i="16"/>
  <c r="F31" i="16"/>
  <c r="F30" i="16"/>
  <c r="F29" i="16"/>
  <c r="F54" i="12"/>
  <c r="F53" i="12"/>
  <c r="F52" i="12"/>
  <c r="F51" i="12"/>
  <c r="F50" i="12"/>
  <c r="F49" i="12"/>
  <c r="F48" i="12"/>
  <c r="F47" i="12"/>
  <c r="F46" i="12"/>
  <c r="F45" i="12"/>
  <c r="F44" i="12"/>
  <c r="F43" i="12"/>
  <c r="F42" i="12"/>
  <c r="F41" i="12"/>
  <c r="F40" i="12"/>
  <c r="F39" i="12"/>
  <c r="F37" i="12"/>
  <c r="F36" i="12"/>
  <c r="F35" i="12"/>
  <c r="F34" i="12"/>
  <c r="F33" i="12"/>
  <c r="F31" i="12"/>
  <c r="F30" i="12"/>
  <c r="F29" i="12"/>
  <c r="F28" i="12"/>
  <c r="F54" i="11"/>
  <c r="F53" i="11"/>
  <c r="F52" i="11"/>
  <c r="F51" i="11"/>
  <c r="F50" i="11"/>
  <c r="F49" i="11"/>
  <c r="F48" i="11"/>
  <c r="F47" i="11"/>
  <c r="F46" i="11"/>
  <c r="F45" i="11"/>
  <c r="F44" i="11"/>
  <c r="F43" i="11"/>
  <c r="F42" i="11"/>
  <c r="F41" i="11"/>
  <c r="F40" i="11"/>
  <c r="F39" i="11"/>
  <c r="F38" i="11"/>
  <c r="F37" i="11"/>
  <c r="F36" i="11"/>
  <c r="F35" i="11"/>
  <c r="F34" i="11"/>
  <c r="F33" i="11"/>
  <c r="F32" i="11"/>
  <c r="F31" i="11"/>
  <c r="F30" i="11"/>
  <c r="F29" i="11"/>
  <c r="F28" i="11"/>
  <c r="F54" i="10"/>
  <c r="F53" i="10"/>
  <c r="F52" i="10"/>
  <c r="F51" i="10"/>
  <c r="F50" i="10"/>
  <c r="F49" i="10"/>
  <c r="F48" i="10"/>
  <c r="F47" i="10"/>
  <c r="F46" i="10"/>
  <c r="F45" i="10"/>
  <c r="F44" i="10"/>
  <c r="F43" i="10"/>
  <c r="F42" i="10"/>
  <c r="F41" i="10"/>
  <c r="F40" i="10"/>
  <c r="F39" i="10"/>
  <c r="F38" i="10"/>
  <c r="F37" i="10"/>
  <c r="F36" i="10"/>
  <c r="F35" i="10"/>
  <c r="F34" i="10"/>
  <c r="F33" i="10"/>
  <c r="F32" i="10"/>
  <c r="F31" i="10"/>
  <c r="F30" i="10"/>
  <c r="F29" i="10"/>
  <c r="F28" i="10"/>
  <c r="F54" i="9"/>
  <c r="F53" i="9"/>
  <c r="F52" i="9"/>
  <c r="F51" i="9"/>
  <c r="F50" i="9"/>
  <c r="F49" i="9"/>
  <c r="F48" i="9"/>
  <c r="F47" i="9"/>
  <c r="F46" i="9"/>
  <c r="F45" i="9"/>
  <c r="F44" i="9"/>
  <c r="F43" i="9"/>
  <c r="F42" i="9"/>
  <c r="F41" i="9"/>
  <c r="F40" i="9"/>
  <c r="F39" i="9"/>
  <c r="F38" i="9"/>
  <c r="F37" i="9"/>
  <c r="F36" i="9"/>
  <c r="F35" i="9"/>
  <c r="F34" i="9"/>
  <c r="F33" i="9"/>
  <c r="F31" i="9"/>
  <c r="F30" i="9"/>
  <c r="F29" i="9"/>
  <c r="F28" i="9"/>
  <c r="F54" i="8"/>
  <c r="F53" i="8"/>
  <c r="F52" i="8"/>
  <c r="F51" i="8"/>
  <c r="F50" i="8"/>
  <c r="F49" i="8"/>
  <c r="F48" i="8"/>
  <c r="F47" i="8"/>
  <c r="F46" i="8"/>
  <c r="F45" i="8"/>
  <c r="F44" i="8"/>
  <c r="F43" i="8"/>
  <c r="F42" i="8"/>
  <c r="F41" i="8"/>
  <c r="F40" i="8"/>
  <c r="F39" i="8"/>
  <c r="F38" i="8"/>
  <c r="F37" i="8"/>
  <c r="F36" i="8"/>
  <c r="F35" i="8"/>
  <c r="F34" i="8"/>
  <c r="F33" i="8"/>
  <c r="F32" i="8"/>
  <c r="F31" i="8"/>
  <c r="F30" i="8"/>
  <c r="F29" i="8"/>
  <c r="F28" i="8"/>
  <c r="F54" i="7"/>
  <c r="F53" i="7"/>
  <c r="F52" i="7"/>
  <c r="F51" i="7"/>
  <c r="F50" i="7"/>
  <c r="F49" i="7"/>
  <c r="F48" i="7"/>
  <c r="F47" i="7"/>
  <c r="F46" i="7"/>
  <c r="F45" i="7"/>
  <c r="F44" i="7"/>
  <c r="F43" i="7"/>
  <c r="F42" i="7"/>
  <c r="F41" i="7"/>
  <c r="F40" i="7"/>
  <c r="F39" i="7"/>
  <c r="F38" i="7"/>
  <c r="F37" i="7"/>
  <c r="F36" i="7"/>
  <c r="F35" i="7"/>
  <c r="F34" i="7"/>
  <c r="F33" i="7"/>
  <c r="F31" i="7"/>
  <c r="F30" i="7"/>
  <c r="F29" i="7"/>
  <c r="F54" i="4"/>
  <c r="F53" i="4"/>
  <c r="F52" i="4"/>
  <c r="F51" i="4"/>
  <c r="F50" i="4"/>
  <c r="F49" i="4"/>
  <c r="F48" i="4"/>
  <c r="F47" i="4"/>
  <c r="F46" i="4"/>
  <c r="F45" i="4"/>
  <c r="F44" i="4"/>
  <c r="F43" i="4"/>
  <c r="F42" i="4"/>
  <c r="F41" i="4"/>
  <c r="F40" i="4"/>
  <c r="F39" i="4"/>
  <c r="F38" i="4"/>
  <c r="F37" i="4"/>
  <c r="F36" i="4"/>
  <c r="F35" i="4"/>
  <c r="F34" i="4"/>
  <c r="F33" i="4"/>
  <c r="F31" i="4"/>
  <c r="F30" i="4"/>
  <c r="F29" i="4"/>
  <c r="F28" i="4"/>
  <c r="F54" i="3"/>
  <c r="F53" i="3"/>
  <c r="F52" i="3"/>
  <c r="F51" i="3"/>
  <c r="F50" i="3"/>
  <c r="F49" i="3"/>
  <c r="F48" i="3"/>
  <c r="F47" i="3"/>
  <c r="F46" i="3"/>
  <c r="F44" i="3"/>
  <c r="F43" i="3"/>
  <c r="F42" i="3"/>
  <c r="F41" i="3"/>
  <c r="F40" i="3"/>
  <c r="F39" i="3"/>
  <c r="F37" i="3"/>
  <c r="F36" i="3"/>
  <c r="F35" i="3"/>
  <c r="F34" i="3"/>
  <c r="F33" i="3"/>
  <c r="F31" i="3"/>
  <c r="F30" i="3"/>
  <c r="F29" i="3"/>
  <c r="F29" i="2"/>
  <c r="F30" i="2"/>
  <c r="F31" i="2"/>
  <c r="F33" i="2"/>
  <c r="F34" i="2"/>
  <c r="F35" i="2"/>
  <c r="F36" i="2"/>
  <c r="F37" i="2"/>
  <c r="F39" i="2"/>
  <c r="F40" i="2"/>
  <c r="F41" i="2"/>
  <c r="F42" i="2"/>
  <c r="F43" i="2"/>
  <c r="F44" i="2"/>
  <c r="F46" i="2"/>
  <c r="F47" i="2"/>
  <c r="F48" i="2"/>
  <c r="F49" i="2"/>
  <c r="F50" i="2"/>
  <c r="F51" i="2"/>
  <c r="F52" i="2"/>
  <c r="F53" i="2"/>
  <c r="F54" i="2"/>
  <c r="D55" i="7" l="1"/>
  <c r="F55" i="7" s="1"/>
  <c r="D45" i="16" l="1"/>
  <c r="F45" i="16" s="1"/>
  <c r="D38" i="16"/>
  <c r="F38" i="16" s="1"/>
  <c r="D32" i="16"/>
  <c r="F32" i="16" s="1"/>
  <c r="E28" i="16"/>
  <c r="E29" i="16" s="1"/>
  <c r="D28" i="16"/>
  <c r="F28" i="16" s="1"/>
  <c r="D55" i="16" l="1"/>
  <c r="F55" i="16" s="1"/>
  <c r="E30" i="16"/>
  <c r="E28" i="15"/>
  <c r="E30" i="14"/>
  <c r="E31" i="14"/>
  <c r="E32" i="14"/>
  <c r="E33" i="14"/>
  <c r="E34" i="14" s="1"/>
  <c r="E29" i="14"/>
  <c r="E28" i="14"/>
  <c r="E30" i="13"/>
  <c r="E31" i="13"/>
  <c r="E32" i="13"/>
  <c r="E33" i="13"/>
  <c r="E34" i="13" s="1"/>
  <c r="E29" i="13"/>
  <c r="E28" i="13"/>
  <c r="E30" i="12"/>
  <c r="E31" i="12"/>
  <c r="E32" i="12"/>
  <c r="E33" i="12"/>
  <c r="E34" i="12" s="1"/>
  <c r="E29" i="12"/>
  <c r="E28" i="12"/>
  <c r="E30" i="11"/>
  <c r="E31" i="11"/>
  <c r="E32" i="11"/>
  <c r="E33" i="11"/>
  <c r="E34" i="11" s="1"/>
  <c r="E29" i="11"/>
  <c r="E28" i="11"/>
  <c r="E30" i="10"/>
  <c r="E31" i="10" s="1"/>
  <c r="E29" i="10"/>
  <c r="E28" i="10"/>
  <c r="E30" i="9"/>
  <c r="E31" i="9"/>
  <c r="E32" i="9" s="1"/>
  <c r="E29" i="9"/>
  <c r="E28" i="9"/>
  <c r="E30" i="8"/>
  <c r="E31" i="8" s="1"/>
  <c r="E29" i="8"/>
  <c r="E28" i="8"/>
  <c r="E30" i="7"/>
  <c r="E31" i="7"/>
  <c r="E32" i="7"/>
  <c r="E33" i="7"/>
  <c r="E34" i="7" s="1"/>
  <c r="E29" i="7"/>
  <c r="E28" i="7"/>
  <c r="E30" i="4"/>
  <c r="E31" i="4" s="1"/>
  <c r="E29" i="4"/>
  <c r="E28" i="4"/>
  <c r="E30" i="3"/>
  <c r="E31" i="3"/>
  <c r="E32" i="3"/>
  <c r="E33" i="3"/>
  <c r="E34" i="3" s="1"/>
  <c r="E29" i="3"/>
  <c r="E28" i="3"/>
  <c r="E30" i="2"/>
  <c r="E31" i="2"/>
  <c r="E32" i="2"/>
  <c r="E33" i="2"/>
  <c r="E34" i="2" s="1"/>
  <c r="E35" i="2" s="1"/>
  <c r="E36" i="2" s="1"/>
  <c r="E37" i="2" s="1"/>
  <c r="E38" i="2" s="1"/>
  <c r="E39" i="2" s="1"/>
  <c r="E40" i="2" s="1"/>
  <c r="E41" i="2" s="1"/>
  <c r="E42" i="2" s="1"/>
  <c r="E43" i="2" s="1"/>
  <c r="E44" i="2" s="1"/>
  <c r="E45" i="2" s="1"/>
  <c r="E46" i="2" s="1"/>
  <c r="E47" i="2" s="1"/>
  <c r="E48" i="2" s="1"/>
  <c r="E49" i="2" s="1"/>
  <c r="E50" i="2" s="1"/>
  <c r="E51" i="2" s="1"/>
  <c r="E52" i="2" s="1"/>
  <c r="E53" i="2" s="1"/>
  <c r="E54" i="2" s="1"/>
  <c r="E29" i="2"/>
  <c r="E28" i="2"/>
  <c r="D45" i="3"/>
  <c r="F45" i="3" s="1"/>
  <c r="D38" i="3"/>
  <c r="F38" i="3" s="1"/>
  <c r="D32" i="3"/>
  <c r="F32" i="3" s="1"/>
  <c r="D28" i="3"/>
  <c r="F28" i="3" s="1"/>
  <c r="E31" i="16" l="1"/>
  <c r="E29" i="15"/>
  <c r="E35" i="14"/>
  <c r="E35" i="13"/>
  <c r="E35" i="12"/>
  <c r="E35" i="11"/>
  <c r="E32" i="10"/>
  <c r="E33" i="9"/>
  <c r="E32" i="8"/>
  <c r="E35" i="7"/>
  <c r="E32" i="4"/>
  <c r="E33" i="4" s="1"/>
  <c r="E35" i="3"/>
  <c r="D55" i="3"/>
  <c r="F55" i="3" s="1"/>
  <c r="E28" i="5"/>
  <c r="E29" i="5" s="1"/>
  <c r="E32" i="16" l="1"/>
  <c r="E30" i="15"/>
  <c r="E36" i="14"/>
  <c r="E36" i="13"/>
  <c r="E36" i="12"/>
  <c r="E36" i="11"/>
  <c r="E33" i="10"/>
  <c r="E34" i="9"/>
  <c r="E33" i="8"/>
  <c r="E36" i="7"/>
  <c r="E34" i="4"/>
  <c r="E36" i="3"/>
  <c r="E30" i="5"/>
  <c r="E28" i="6"/>
  <c r="E29" i="6" s="1"/>
  <c r="E33" i="16" l="1"/>
  <c r="E31" i="15"/>
  <c r="E37" i="14"/>
  <c r="E37" i="13"/>
  <c r="E37" i="12"/>
  <c r="E37" i="11"/>
  <c r="E34" i="10"/>
  <c r="E35" i="9"/>
  <c r="E34" i="8"/>
  <c r="E37" i="7"/>
  <c r="E35" i="4"/>
  <c r="E37" i="3"/>
  <c r="E31" i="5"/>
  <c r="E30" i="6"/>
  <c r="E55" i="2"/>
  <c r="D45" i="2"/>
  <c r="F45" i="2" s="1"/>
  <c r="D38" i="2"/>
  <c r="F38" i="2" s="1"/>
  <c r="D32" i="2"/>
  <c r="F32" i="2" s="1"/>
  <c r="D28" i="2"/>
  <c r="F28" i="2" s="1"/>
  <c r="E34" i="16" l="1"/>
  <c r="E32" i="15"/>
  <c r="E38" i="14"/>
  <c r="E38" i="13"/>
  <c r="E38" i="12"/>
  <c r="E38" i="11"/>
  <c r="E35" i="10"/>
  <c r="E36" i="9"/>
  <c r="E35" i="8"/>
  <c r="E38" i="7"/>
  <c r="E36" i="4"/>
  <c r="E38" i="3"/>
  <c r="D55" i="2"/>
  <c r="F55" i="2" s="1"/>
  <c r="F15" i="2" s="1"/>
  <c r="F16" i="2" s="1"/>
  <c r="E32" i="5"/>
  <c r="E31" i="6"/>
  <c r="E35" i="16" l="1"/>
  <c r="F22" i="2"/>
  <c r="F24" i="2" s="1"/>
  <c r="F17" i="2"/>
  <c r="E33" i="15"/>
  <c r="E39" i="14"/>
  <c r="E39" i="13"/>
  <c r="E39" i="12"/>
  <c r="E39" i="11"/>
  <c r="E36" i="10"/>
  <c r="E37" i="9"/>
  <c r="E36" i="8"/>
  <c r="E39" i="7"/>
  <c r="E37" i="4"/>
  <c r="E39" i="3"/>
  <c r="E33" i="5"/>
  <c r="E32" i="6"/>
  <c r="E36" i="16" l="1"/>
  <c r="E34" i="15"/>
  <c r="E40" i="14"/>
  <c r="E40" i="13"/>
  <c r="E40" i="12"/>
  <c r="E40" i="11"/>
  <c r="E37" i="10"/>
  <c r="E38" i="9"/>
  <c r="E37" i="8"/>
  <c r="E40" i="7"/>
  <c r="E38" i="4"/>
  <c r="E40" i="3"/>
  <c r="E34" i="5"/>
  <c r="E33" i="6"/>
  <c r="E37" i="16" l="1"/>
  <c r="E35" i="15"/>
  <c r="E41" i="14"/>
  <c r="E41" i="13"/>
  <c r="E41" i="12"/>
  <c r="E41" i="11"/>
  <c r="E38" i="10"/>
  <c r="E39" i="9"/>
  <c r="E38" i="8"/>
  <c r="E41" i="7"/>
  <c r="E39" i="4"/>
  <c r="E41" i="3"/>
  <c r="E35" i="5"/>
  <c r="E34" i="6"/>
  <c r="E38" i="16" l="1"/>
  <c r="E36" i="15"/>
  <c r="E42" i="14"/>
  <c r="E42" i="13"/>
  <c r="E42" i="12"/>
  <c r="E42" i="11"/>
  <c r="E39" i="10"/>
  <c r="E40" i="9"/>
  <c r="E39" i="8"/>
  <c r="E42" i="7"/>
  <c r="E40" i="4"/>
  <c r="E42" i="3"/>
  <c r="E36" i="5"/>
  <c r="E35" i="6"/>
  <c r="E39" i="16" l="1"/>
  <c r="E37" i="15"/>
  <c r="E43" i="14"/>
  <c r="E43" i="13"/>
  <c r="E43" i="12"/>
  <c r="E43" i="11"/>
  <c r="E40" i="10"/>
  <c r="E41" i="9"/>
  <c r="E40" i="8"/>
  <c r="E43" i="7"/>
  <c r="E41" i="4"/>
  <c r="E43" i="3"/>
  <c r="E37" i="5"/>
  <c r="E36" i="6"/>
  <c r="E40" i="16" l="1"/>
  <c r="E38" i="15"/>
  <c r="E44" i="14"/>
  <c r="E44" i="13"/>
  <c r="E44" i="12"/>
  <c r="E44" i="11"/>
  <c r="E41" i="10"/>
  <c r="E42" i="9"/>
  <c r="E41" i="8"/>
  <c r="E44" i="7"/>
  <c r="E42" i="4"/>
  <c r="E44" i="3"/>
  <c r="E38" i="5"/>
  <c r="E37" i="6"/>
  <c r="E41" i="16" l="1"/>
  <c r="E39" i="15"/>
  <c r="E45" i="14"/>
  <c r="E45" i="13"/>
  <c r="E45" i="12"/>
  <c r="E45" i="11"/>
  <c r="E42" i="10"/>
  <c r="E43" i="9"/>
  <c r="E42" i="8"/>
  <c r="E45" i="7"/>
  <c r="E43" i="4"/>
  <c r="E45" i="3"/>
  <c r="E39" i="5"/>
  <c r="E38" i="6"/>
  <c r="E42" i="16" l="1"/>
  <c r="E40" i="15"/>
  <c r="E46" i="14"/>
  <c r="E46" i="13"/>
  <c r="E46" i="12"/>
  <c r="E46" i="11"/>
  <c r="E43" i="10"/>
  <c r="E44" i="9"/>
  <c r="E43" i="8"/>
  <c r="E46" i="7"/>
  <c r="E44" i="4"/>
  <c r="E46" i="3"/>
  <c r="E40" i="5"/>
  <c r="E39" i="6"/>
  <c r="E43" i="16" l="1"/>
  <c r="E41" i="15"/>
  <c r="E47" i="14"/>
  <c r="E47" i="13"/>
  <c r="E47" i="12"/>
  <c r="E47" i="11"/>
  <c r="E44" i="10"/>
  <c r="E45" i="9"/>
  <c r="E44" i="8"/>
  <c r="E47" i="7"/>
  <c r="E45" i="4"/>
  <c r="E47" i="3"/>
  <c r="E41" i="5"/>
  <c r="E40" i="6"/>
  <c r="E44" i="16" l="1"/>
  <c r="E42" i="15"/>
  <c r="E48" i="14"/>
  <c r="E48" i="13"/>
  <c r="E48" i="12"/>
  <c r="E48" i="11"/>
  <c r="E45" i="10"/>
  <c r="E46" i="9"/>
  <c r="E45" i="8"/>
  <c r="E48" i="7"/>
  <c r="E46" i="4"/>
  <c r="E48" i="3"/>
  <c r="E42" i="5"/>
  <c r="E41" i="6"/>
  <c r="E45" i="16" l="1"/>
  <c r="E43" i="15"/>
  <c r="E49" i="14"/>
  <c r="E49" i="13"/>
  <c r="E49" i="12"/>
  <c r="E49" i="11"/>
  <c r="E46" i="10"/>
  <c r="E47" i="9"/>
  <c r="E46" i="8"/>
  <c r="E49" i="7"/>
  <c r="E47" i="4"/>
  <c r="E49" i="3"/>
  <c r="E43" i="5"/>
  <c r="E42" i="6"/>
  <c r="E46" i="16" l="1"/>
  <c r="E44" i="15"/>
  <c r="E50" i="14"/>
  <c r="E50" i="13"/>
  <c r="E50" i="12"/>
  <c r="E50" i="11"/>
  <c r="E47" i="10"/>
  <c r="E48" i="9"/>
  <c r="E47" i="8"/>
  <c r="E50" i="7"/>
  <c r="E48" i="4"/>
  <c r="E50" i="3"/>
  <c r="E44" i="5"/>
  <c r="E43" i="6"/>
  <c r="E47" i="16" l="1"/>
  <c r="E45" i="15"/>
  <c r="E51" i="14"/>
  <c r="E51" i="13"/>
  <c r="E51" i="12"/>
  <c r="E51" i="11"/>
  <c r="E48" i="10"/>
  <c r="E49" i="9"/>
  <c r="E48" i="8"/>
  <c r="E51" i="7"/>
  <c r="E49" i="4"/>
  <c r="E51" i="3"/>
  <c r="E45" i="5"/>
  <c r="E44" i="6"/>
  <c r="E48" i="16" l="1"/>
  <c r="E46" i="15"/>
  <c r="E52" i="14"/>
  <c r="E52" i="13"/>
  <c r="E52" i="12"/>
  <c r="E52" i="11"/>
  <c r="E49" i="10"/>
  <c r="E50" i="9"/>
  <c r="E49" i="8"/>
  <c r="E52" i="7"/>
  <c r="E50" i="4"/>
  <c r="E52" i="3"/>
  <c r="E46" i="5"/>
  <c r="E45" i="6"/>
  <c r="E49" i="16" l="1"/>
  <c r="E47" i="15"/>
  <c r="E53" i="14"/>
  <c r="E53" i="13"/>
  <c r="E53" i="12"/>
  <c r="E53" i="11"/>
  <c r="E50" i="10"/>
  <c r="E51" i="9"/>
  <c r="E50" i="8"/>
  <c r="E53" i="7"/>
  <c r="E51" i="4"/>
  <c r="E53" i="3"/>
  <c r="E47" i="5"/>
  <c r="E46" i="6"/>
  <c r="E50" i="16" l="1"/>
  <c r="E48" i="15"/>
  <c r="E54" i="14"/>
  <c r="F15" i="14"/>
  <c r="F16" i="14" s="1"/>
  <c r="E55" i="14"/>
  <c r="E54" i="13"/>
  <c r="E55" i="13"/>
  <c r="E54" i="12"/>
  <c r="E55" i="12"/>
  <c r="E54" i="11"/>
  <c r="E55" i="11"/>
  <c r="E51" i="10"/>
  <c r="E52" i="9"/>
  <c r="E51" i="8"/>
  <c r="E54" i="7"/>
  <c r="F15" i="7"/>
  <c r="F16" i="7" s="1"/>
  <c r="E55" i="7"/>
  <c r="E52" i="4"/>
  <c r="E54" i="3"/>
  <c r="F15" i="3"/>
  <c r="F16" i="3" s="1"/>
  <c r="E55" i="3"/>
  <c r="E48" i="5"/>
  <c r="E47" i="6"/>
  <c r="F15" i="12" l="1"/>
  <c r="F16" i="12" s="1"/>
  <c r="F22" i="12" s="1"/>
  <c r="F24" i="12" s="1"/>
  <c r="F22" i="14"/>
  <c r="F24" i="14" s="1"/>
  <c r="F17" i="14"/>
  <c r="F15" i="13"/>
  <c r="F16" i="13" s="1"/>
  <c r="E51" i="16"/>
  <c r="F15" i="11"/>
  <c r="F16" i="11" s="1"/>
  <c r="F22" i="7"/>
  <c r="F24" i="7" s="1"/>
  <c r="F17" i="7"/>
  <c r="F22" i="3"/>
  <c r="F24" i="3" s="1"/>
  <c r="F17" i="3"/>
  <c r="E49" i="15"/>
  <c r="E52" i="10"/>
  <c r="E53" i="9"/>
  <c r="E52" i="8"/>
  <c r="E53" i="4"/>
  <c r="E49" i="5"/>
  <c r="E48" i="6"/>
  <c r="F17" i="12" l="1"/>
  <c r="F17" i="13"/>
  <c r="F22" i="13"/>
  <c r="F24" i="13" s="1"/>
  <c r="E52" i="16"/>
  <c r="F22" i="11"/>
  <c r="F24" i="11" s="1"/>
  <c r="F17" i="11"/>
  <c r="E50" i="15"/>
  <c r="E53" i="10"/>
  <c r="E54" i="9"/>
  <c r="E55" i="9"/>
  <c r="E53" i="8"/>
  <c r="E54" i="4"/>
  <c r="E55" i="4"/>
  <c r="E50" i="5"/>
  <c r="E49" i="6"/>
  <c r="F15" i="9" l="1"/>
  <c r="F16" i="9" s="1"/>
  <c r="F22" i="9" s="1"/>
  <c r="F24" i="9" s="1"/>
  <c r="E53" i="16"/>
  <c r="E51" i="15"/>
  <c r="E54" i="10"/>
  <c r="F15" i="10"/>
  <c r="F16" i="10" s="1"/>
  <c r="E55" i="10"/>
  <c r="E54" i="8"/>
  <c r="F15" i="8"/>
  <c r="F16" i="8" s="1"/>
  <c r="E55" i="8"/>
  <c r="F15" i="4"/>
  <c r="F16" i="4" s="1"/>
  <c r="E51" i="5"/>
  <c r="E50" i="6"/>
  <c r="F17" i="9" l="1"/>
  <c r="E54" i="16"/>
  <c r="E55" i="16"/>
  <c r="F22" i="10"/>
  <c r="F24" i="10" s="1"/>
  <c r="F17" i="10"/>
  <c r="F22" i="8"/>
  <c r="F24" i="8" s="1"/>
  <c r="F17" i="8"/>
  <c r="F22" i="4"/>
  <c r="F24" i="4" s="1"/>
  <c r="F17" i="4"/>
  <c r="E52" i="15"/>
  <c r="E52" i="5"/>
  <c r="E51" i="6"/>
  <c r="F15" i="16" l="1"/>
  <c r="F16" i="16" s="1"/>
  <c r="F22" i="16" s="1"/>
  <c r="F24" i="16" s="1"/>
  <c r="F17" i="16"/>
  <c r="E53" i="15"/>
  <c r="E53" i="5"/>
  <c r="E52" i="6"/>
  <c r="E54" i="15" l="1"/>
  <c r="F15" i="15"/>
  <c r="F16" i="15" s="1"/>
  <c r="E54" i="5"/>
  <c r="E53" i="6"/>
  <c r="F22" i="15" l="1"/>
  <c r="F24" i="15" s="1"/>
  <c r="F17" i="15"/>
  <c r="F15" i="5"/>
  <c r="F16" i="5" s="1"/>
  <c r="E54" i="6"/>
  <c r="F22" i="5" l="1"/>
  <c r="F24" i="5" s="1"/>
  <c r="F17" i="5"/>
  <c r="F15" i="6"/>
  <c r="F16" i="6" s="1"/>
  <c r="F22" i="6" l="1"/>
  <c r="F24" i="6" s="1"/>
  <c r="F17" i="6"/>
</calcChain>
</file>

<file path=xl/sharedStrings.xml><?xml version="1.0" encoding="utf-8"?>
<sst xmlns="http://schemas.openxmlformats.org/spreadsheetml/2006/main" count="4800" uniqueCount="140">
  <si>
    <t>№п/п</t>
  </si>
  <si>
    <t>Наименование параметра</t>
  </si>
  <si>
    <t>Единица измерения</t>
  </si>
  <si>
    <t>Значение</t>
  </si>
  <si>
    <t>Дата заполнения/ внесения изменений</t>
  </si>
  <si>
    <t>-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</si>
  <si>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</si>
  <si>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</si>
  <si>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</si>
  <si>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</si>
  <si>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</si>
  <si>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</si>
  <si>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</si>
  <si>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</si>
  <si>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Получено денежных средств, в том числе</t>
  </si>
  <si>
    <t>— денежных средств от собственников/нанимателей помещений</t>
  </si>
  <si>
    <t>— целевых взносов от собственников/нанимателей помещений</t>
  </si>
  <si>
    <t>— субсидий</t>
  </si>
  <si>
    <t>— денежных средств от использования общего имущества</t>
  </si>
  <si>
    <t>—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</si>
  <si>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</si>
  <si>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</si>
  <si>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</si>
  <si>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</si>
  <si>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Наименование работ (услуг)</t>
  </si>
  <si>
    <t>Годовая фактическая стоимость работ (услуг) руб.</t>
  </si>
  <si>
    <t>ИТОГО</t>
  </si>
  <si>
    <t>Информация о наличии претензий по качеству выполненных работ (ока-занных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</si>
  <si>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</si>
  <si>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</si>
  <si>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</si>
  <si>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</si>
  <si>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Информация о предоставленных коммунальных услугах (заполняется по каждой коммунальной услуге)*</t>
  </si>
  <si>
    <t>Вид коммунальной услуги</t>
  </si>
  <si>
    <t>—</t>
  </si>
  <si>
    <t>Отопление</t>
  </si>
  <si>
    <t>ГКал</t>
  </si>
  <si>
    <t>Общий объем потребления</t>
  </si>
  <si>
    <t>нат.показ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</si>
  <si>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</si>
  <si>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</si>
  <si>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</si>
  <si>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</si>
  <si>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</si>
  <si>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</si>
  <si>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уплаченных поставщику (поставщикам) коммунального ресурса</t>
  </si>
  <si>
    <t>ед.</t>
  </si>
  <si>
    <t>Холодное водоснабжение</t>
  </si>
  <si>
    <t>м3</t>
  </si>
  <si>
    <t>Горячее водоснабжение</t>
  </si>
  <si>
    <t>Водоотведение</t>
  </si>
  <si>
    <t>Электроэнергия</t>
  </si>
  <si>
    <t>кВт.ч</t>
  </si>
  <si>
    <t>Информация о ведении претензионно-исковой работы в отношении по-требителей-должников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</si>
  <si>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</si>
  <si>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</si>
  <si>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</si>
  <si>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</si>
  <si>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</si>
  <si>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</si>
  <si>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</si>
  <si>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</si>
  <si>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</si>
  <si>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</si>
  <si>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</si>
  <si>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</si>
  <si>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</si>
  <si>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</si>
  <si>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</si>
  <si>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</si>
  <si>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</si>
  <si>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</si>
  <si>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</si>
  <si>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</si>
  <si>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</si>
  <si>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</si>
  <si>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</si>
  <si>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</si>
  <si>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</si>
  <si>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</si>
  <si>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</si>
  <si>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</si>
  <si>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</si>
  <si>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</si>
  <si>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</si>
  <si>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43</t>
  </si>
  <si>
    <t>44</t>
  </si>
  <si>
    <t>45</t>
  </si>
  <si>
    <t>Ремонт общего имущества многоквартирного дома:, в т.ч.</t>
  </si>
  <si>
    <t>конструктивных элементов</t>
  </si>
  <si>
    <t>инженерного оборудования</t>
  </si>
  <si>
    <t>Содержание общего имущества многоквартирного дома:</t>
  </si>
  <si>
    <t>3.1.</t>
  </si>
  <si>
    <t>Содержание конструктивных элементов</t>
  </si>
  <si>
    <t xml:space="preserve"> - стен, фасадов, оконных и дверных заполнений</t>
  </si>
  <si>
    <t xml:space="preserve"> - кровли</t>
  </si>
  <si>
    <t xml:space="preserve"> - водостоков</t>
  </si>
  <si>
    <t xml:space="preserve"> - утепление выгребных ям</t>
  </si>
  <si>
    <t xml:space="preserve"> - содержание подвалов (дезинсекция, дератизация), уборка мусора</t>
  </si>
  <si>
    <t>3.2.</t>
  </si>
  <si>
    <t>Техническое содержание общих коммуникаций:</t>
  </si>
  <si>
    <t xml:space="preserve"> - центрального отопления</t>
  </si>
  <si>
    <t xml:space="preserve"> - водоснабжения</t>
  </si>
  <si>
    <t xml:space="preserve"> - горячего водоснабжения</t>
  </si>
  <si>
    <t xml:space="preserve"> - канализации</t>
  </si>
  <si>
    <t xml:space="preserve"> - электроснабжения</t>
  </si>
  <si>
    <t>3.3.</t>
  </si>
  <si>
    <t>Содержание аварийно-ремонтной службы</t>
  </si>
  <si>
    <t>3.4.</t>
  </si>
  <si>
    <t>Уборка придомовой территории, в т.ч.:</t>
  </si>
  <si>
    <t xml:space="preserve"> - содержание дворников</t>
  </si>
  <si>
    <t xml:space="preserve"> - механизированная уборка дворов</t>
  </si>
  <si>
    <t xml:space="preserve"> - подсыпка придомовой территории</t>
  </si>
  <si>
    <t>3.5.</t>
  </si>
  <si>
    <t>Уборка помещений общего пользования</t>
  </si>
  <si>
    <t>3.6.</t>
  </si>
  <si>
    <t>Содержание общедомовых приборов учета (тепловой энергии, горячего водоснабжения)</t>
  </si>
  <si>
    <t>3.7.</t>
  </si>
  <si>
    <t>Содержание мест накопления твердых коммунальных отходов (контейнерных площадок)</t>
  </si>
  <si>
    <t>3.8.</t>
  </si>
  <si>
    <t>Сбор, вывоз жидких бытовых отходов</t>
  </si>
  <si>
    <t>3.9.</t>
  </si>
  <si>
    <t>Содержание и текущий ремонт внутридомового газового оборудования</t>
  </si>
  <si>
    <t>Управление жилым фондом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</si>
  <si>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(услуг))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</si>
  <si>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Советская 14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</si>
  <si>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Советская 20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</si>
  <si>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1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</si>
  <si>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4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</si>
  <si>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5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</si>
  <si>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6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</si>
  <si>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7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</si>
  <si>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8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</si>
  <si>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9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</si>
  <si>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10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</si>
  <si>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12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</si>
  <si>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15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</si>
  <si>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16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</si>
  <si>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18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</si>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</sst>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7" xfId="0" applyNumberFormat="1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left" vertical="center" wrapText="1"/>
    </xf>
    <xf numFmtId="0" fontId="2" fillId="0" borderId="7" xfId="0" applyNumberFormat="1" applyFont="1" applyBorder="1" applyAlignment="1">
      <alignment horizontal="left"/>
    </xf>
    <xf numFmtId="0" fontId="3" fillId="0" borderId="7" xfId="0" applyNumberFormat="1" applyFont="1" applyBorder="1" applyAlignment="1">
      <alignment horizontal="left" wrapText="1"/>
    </xf>
    <xf numFmtId="1" fontId="3" fillId="0" borderId="7" xfId="0" applyNumberFormat="1" applyFont="1" applyBorder="1" applyAlignment="1">
      <alignment horizontal="right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/>
    </xf>
    <xf numFmtId="0" fontId="4" fillId="0" borderId="11" xfId="0" applyFont="1" applyBorder="1" applyAlignment="1">
      <alignment horizontal="left" wrapText="1"/>
    </xf>
    <xf numFmtId="0" fontId="5" fillId="0" borderId="11" xfId="0" applyFont="1" applyBorder="1"/>
    <xf numFmtId="0" fontId="4" fillId="0" borderId="11" xfId="0" applyFont="1" applyBorder="1" applyAlignment="1">
      <alignment wrapText="1"/>
    </xf>
    <xf numFmtId="0" fontId="6" fillId="0" borderId="11" xfId="0" applyFont="1" applyBorder="1" applyAlignment="1">
      <alignment horizontal="center"/>
    </xf>
    <xf numFmtId="0" fontId="6" fillId="0" borderId="11" xfId="0" applyFont="1" applyBorder="1"/>
    <xf numFmtId="0" fontId="5" fillId="0" borderId="11" xfId="0" applyFont="1" applyBorder="1" applyAlignment="1">
      <alignment horizontal="center"/>
    </xf>
    <xf numFmtId="0" fontId="6" fillId="0" borderId="11" xfId="0" applyFont="1" applyBorder="1" applyAlignment="1">
      <alignment wrapText="1"/>
    </xf>
    <xf numFmtId="0" fontId="4" fillId="0" borderId="11" xfId="0" applyFont="1" applyBorder="1"/>
    <xf numFmtId="0" fontId="3" fillId="0" borderId="13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center" vertical="center" wrapText="1"/>
    </xf>
    <xf numFmtId="2" fontId="4" fillId="0" borderId="11" xfId="0" applyNumberFormat="1" applyFont="1" applyFill="1" applyBorder="1" applyAlignment="1">
      <alignment horizontal="center"/>
    </xf>
    <xf numFmtId="2" fontId="5" fillId="0" borderId="11" xfId="0" applyNumberFormat="1" applyFont="1" applyFill="1" applyBorder="1" applyAlignment="1">
      <alignment horizontal="center"/>
    </xf>
    <xf numFmtId="2" fontId="6" fillId="0" borderId="11" xfId="0" applyNumberFormat="1" applyFont="1" applyFill="1" applyBorder="1" applyAlignment="1">
      <alignment horizontal="center"/>
    </xf>
    <xf numFmtId="2" fontId="8" fillId="0" borderId="11" xfId="0" applyNumberFormat="1" applyFont="1" applyFill="1" applyBorder="1" applyAlignment="1">
      <alignment horizontal="center"/>
    </xf>
    <xf numFmtId="2" fontId="7" fillId="0" borderId="11" xfId="0" applyNumberFormat="1" applyFont="1" applyFill="1" applyBorder="1" applyAlignment="1">
      <alignment horizontal="center"/>
    </xf>
    <xf numFmtId="0" fontId="9" fillId="0" borderId="7" xfId="0" applyNumberFormat="1" applyFont="1" applyBorder="1" applyAlignment="1">
      <alignment horizontal="center" vertical="center" wrapText="1"/>
    </xf>
    <xf numFmtId="0" fontId="9" fillId="0" borderId="7" xfId="0" applyNumberFormat="1" applyFont="1" applyBorder="1" applyAlignment="1">
      <alignment horizontal="center" wrapText="1"/>
    </xf>
    <xf numFmtId="2" fontId="4" fillId="0" borderId="0" xfId="0" applyNumberFormat="1" applyFont="1" applyFill="1" applyBorder="1" applyAlignment="1">
      <alignment horizontal="center"/>
    </xf>
    <xf numFmtId="2" fontId="7" fillId="0" borderId="7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0" fillId="0" borderId="0" xfId="0" applyFont="1"/>
    <xf numFmtId="0" fontId="1" fillId="0" borderId="7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2" fontId="3" fillId="0" borderId="8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right" vertical="center" wrapText="1"/>
    </xf>
    <xf numFmtId="0" fontId="3" fillId="0" borderId="10" xfId="0" applyNumberFormat="1" applyFont="1" applyBorder="1" applyAlignment="1">
      <alignment horizontal="right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10" xfId="0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7" workbookViewId="0">
      <selection activeCell="D28" sqref="D28:D55"/>
    </sheetView>
  </sheetViews>
  <sheetFormatPr defaultRowHeight="15" x14ac:dyDescent="0.25"/>
  <cols>
    <col min="1" max="1" width="10.42578125" customWidth="1"/>
    <col min="2" max="2" width="42.28515625" customWidth="1"/>
    <col min="3" max="5" width="13.5703125" customWidth="1"/>
    <col min="6" max="6" width="15.7109375" customWidth="1"/>
  </cols>
  <sheetData>
    <row r="1" spans="1:7" x14ac:dyDescent="0.25">
      <c r="A1" s="57" t="s">
        <v>127</v>
      </c>
      <c r="B1" s="57"/>
      <c r="C1" s="57"/>
      <c r="D1" s="57"/>
      <c r="E1" s="57"/>
      <c r="F1" s="57"/>
      <c r="G1" s="45">
        <v>433.5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6" t="s">
        <v>1</v>
      </c>
      <c r="C6" s="46" t="s">
        <v>2</v>
      </c>
      <c r="D6" s="46"/>
      <c r="E6" s="46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6" t="s">
        <v>1</v>
      </c>
      <c r="C10" s="46" t="s">
        <v>2</v>
      </c>
      <c r="D10" s="46"/>
      <c r="E10" s="46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570832.80000000005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550899.26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550899.26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550899.26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-19933.540000000037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19933.54</v>
      </c>
    </row>
    <row r="26" spans="1:6" ht="15.75" x14ac:dyDescent="0.25">
      <c r="A26" s="57" t="s">
        <v>124</v>
      </c>
      <c r="B26" s="57"/>
      <c r="C26" s="57"/>
      <c r="D26" s="57"/>
      <c r="E26" s="57"/>
      <c r="F26" s="57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433.5</v>
      </c>
      <c r="F28" s="35">
        <f>SUM(E28*D28*8)</f>
        <v>15120.479999999998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433.5</v>
      </c>
      <c r="F29" s="35">
        <f t="shared" ref="F29:F55" si="0">SUM(E29*D29*8)</f>
        <v>9987.84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433.5</v>
      </c>
      <c r="F30" s="35">
        <f t="shared" si="0"/>
        <v>5132.6400000000003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433.5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0.5</v>
      </c>
      <c r="E32" s="34">
        <f t="shared" si="1"/>
        <v>433.5</v>
      </c>
      <c r="F32" s="35">
        <f t="shared" si="0"/>
        <v>1734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433.5</v>
      </c>
      <c r="F33" s="35">
        <f t="shared" si="0"/>
        <v>450.84000000000003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433.5</v>
      </c>
      <c r="F34" s="35">
        <f t="shared" si="0"/>
        <v>901.68000000000006</v>
      </c>
    </row>
    <row r="35" spans="1:6" ht="18.75" x14ac:dyDescent="0.3">
      <c r="A35" s="21"/>
      <c r="B35" s="17" t="s">
        <v>96</v>
      </c>
      <c r="C35" s="1" t="s">
        <v>10</v>
      </c>
      <c r="D35" s="30">
        <v>0.11</v>
      </c>
      <c r="E35" s="34">
        <f t="shared" si="1"/>
        <v>433.5</v>
      </c>
      <c r="F35" s="35">
        <f t="shared" si="0"/>
        <v>381.48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433.5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/>
      <c r="E37" s="34">
        <f t="shared" si="1"/>
        <v>433.5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433.5</v>
      </c>
      <c r="F38" s="35">
        <f t="shared" si="0"/>
        <v>4473.72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433.5</v>
      </c>
      <c r="F39" s="35">
        <f t="shared" si="0"/>
        <v>2947.7999999999997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433.5</v>
      </c>
      <c r="F40" s="35">
        <f t="shared" si="0"/>
        <v>658.92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433.5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433.5</v>
      </c>
      <c r="F42" s="35">
        <f t="shared" si="0"/>
        <v>658.92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433.5</v>
      </c>
      <c r="F43" s="35">
        <f t="shared" si="0"/>
        <v>208.07999999999998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433.5</v>
      </c>
      <c r="F44" s="35">
        <f t="shared" si="0"/>
        <v>9259.56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433.5</v>
      </c>
      <c r="F45" s="35">
        <f t="shared" si="0"/>
        <v>11583.119999999999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433.5</v>
      </c>
      <c r="F46" s="35">
        <f t="shared" si="0"/>
        <v>7490.88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433.5</v>
      </c>
      <c r="F47" s="35">
        <f t="shared" si="0"/>
        <v>3190.56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433.5</v>
      </c>
      <c r="F48" s="35">
        <f t="shared" si="0"/>
        <v>901.68000000000006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433.5</v>
      </c>
      <c r="F49" s="35">
        <f t="shared" si="0"/>
        <v>6103.68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433.5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433.5</v>
      </c>
      <c r="F51" s="35">
        <f t="shared" si="0"/>
        <v>589.56000000000006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433.5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433.5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433.5</v>
      </c>
      <c r="F54" s="35">
        <f t="shared" si="0"/>
        <v>8219.16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16.46</v>
      </c>
      <c r="E55" s="36">
        <f t="shared" ref="E55" si="3">SUM(E28+E32+E38+E44+E45+E49+E50+E51+E53+E54)</f>
        <v>4335</v>
      </c>
      <c r="F55" s="35">
        <f t="shared" si="0"/>
        <v>570832.80000000005</v>
      </c>
    </row>
    <row r="56" spans="1:6" ht="15.75" customHeight="1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14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14"/>
      <c r="E70" s="14"/>
      <c r="F70" s="55"/>
    </row>
    <row r="71" spans="1:6" ht="15.75" x14ac:dyDescent="0.25">
      <c r="A71" s="52"/>
      <c r="B71" s="54"/>
      <c r="C71" s="56"/>
      <c r="D71" s="25"/>
      <c r="E71" s="25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14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14"/>
      <c r="E85" s="14"/>
      <c r="F85" s="55"/>
    </row>
    <row r="86" spans="1:6" ht="15.75" x14ac:dyDescent="0.25">
      <c r="A86" s="52"/>
      <c r="B86" s="54"/>
      <c r="C86" s="56"/>
      <c r="D86" s="25"/>
      <c r="E86" s="25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14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14"/>
      <c r="E100" s="14"/>
      <c r="F100" s="55"/>
    </row>
    <row r="101" spans="1:6" ht="15.75" x14ac:dyDescent="0.25">
      <c r="A101" s="52"/>
      <c r="B101" s="54"/>
      <c r="C101" s="56"/>
      <c r="D101" s="25"/>
      <c r="E101" s="25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14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14"/>
      <c r="E115" s="14"/>
      <c r="F115" s="55"/>
    </row>
    <row r="116" spans="1:6" ht="15.75" x14ac:dyDescent="0.25">
      <c r="A116" s="52"/>
      <c r="B116" s="54"/>
      <c r="C116" s="56"/>
      <c r="D116" s="25"/>
      <c r="E116" s="25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14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14"/>
      <c r="E130" s="14"/>
      <c r="F130" s="55"/>
    </row>
    <row r="131" spans="1:6" ht="15.75" x14ac:dyDescent="0.25">
      <c r="A131" s="52"/>
      <c r="B131" s="54"/>
      <c r="C131" s="56"/>
      <c r="D131" s="25"/>
      <c r="E131" s="25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7" t="s">
        <v>53</v>
      </c>
      <c r="B143" s="57"/>
      <c r="C143" s="57"/>
      <c r="D143" s="57"/>
      <c r="E143" s="57"/>
      <c r="F143" s="5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6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5" width="13.5703125" customWidth="1"/>
    <col min="6" max="6" width="15.7109375" customWidth="1"/>
  </cols>
  <sheetData>
    <row r="1" spans="1:7" x14ac:dyDescent="0.25">
      <c r="A1" s="57" t="s">
        <v>139</v>
      </c>
      <c r="B1" s="57"/>
      <c r="C1" s="57"/>
      <c r="D1" s="57"/>
      <c r="E1" s="57"/>
      <c r="F1" s="57"/>
      <c r="G1" s="45">
        <v>421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522040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489031.76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489031.76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489031.76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-33008.239999999991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33008.239999999998</v>
      </c>
    </row>
    <row r="26" spans="1:6" ht="15.75" x14ac:dyDescent="0.25">
      <c r="A26" s="57" t="s">
        <v>124</v>
      </c>
      <c r="B26" s="57"/>
      <c r="C26" s="57"/>
      <c r="D26" s="57"/>
      <c r="E26" s="57"/>
      <c r="F26" s="57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421</v>
      </c>
      <c r="F28" s="35">
        <f>SUM(E28*D28*8)</f>
        <v>14684.479999999998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421</v>
      </c>
      <c r="F29" s="35">
        <f t="shared" ref="F29:F55" si="0">SUM(E29*D29*8)</f>
        <v>9699.84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421</v>
      </c>
      <c r="F30" s="35">
        <f t="shared" si="0"/>
        <v>4984.6400000000003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421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0.39</v>
      </c>
      <c r="E32" s="34">
        <f t="shared" si="1"/>
        <v>421</v>
      </c>
      <c r="F32" s="35">
        <f t="shared" si="0"/>
        <v>1313.52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421</v>
      </c>
      <c r="F33" s="35">
        <f t="shared" si="0"/>
        <v>437.84000000000003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421</v>
      </c>
      <c r="F34" s="35">
        <f t="shared" si="0"/>
        <v>875.68000000000006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421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421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/>
      <c r="E37" s="34">
        <f t="shared" si="1"/>
        <v>421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0.44</v>
      </c>
      <c r="E38" s="34">
        <f t="shared" si="1"/>
        <v>421</v>
      </c>
      <c r="F38" s="35">
        <f t="shared" si="0"/>
        <v>1481.92</v>
      </c>
    </row>
    <row r="39" spans="1:6" ht="18.75" x14ac:dyDescent="0.3">
      <c r="A39" s="21"/>
      <c r="B39" s="17" t="s">
        <v>101</v>
      </c>
      <c r="C39" s="5" t="s">
        <v>10</v>
      </c>
      <c r="D39" s="30">
        <v>0</v>
      </c>
      <c r="E39" s="34">
        <f t="shared" si="1"/>
        <v>421</v>
      </c>
      <c r="F39" s="35">
        <f t="shared" si="0"/>
        <v>0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421</v>
      </c>
      <c r="F40" s="35">
        <f t="shared" si="0"/>
        <v>639.91999999999996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421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421</v>
      </c>
      <c r="F42" s="35">
        <f t="shared" si="0"/>
        <v>639.91999999999996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421</v>
      </c>
      <c r="F43" s="35">
        <f t="shared" si="0"/>
        <v>202.07999999999998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421</v>
      </c>
      <c r="F44" s="35">
        <f t="shared" si="0"/>
        <v>8992.56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421</v>
      </c>
      <c r="F45" s="35">
        <f t="shared" si="0"/>
        <v>11249.119999999999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421</v>
      </c>
      <c r="F46" s="35">
        <f t="shared" si="0"/>
        <v>7274.88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421</v>
      </c>
      <c r="F47" s="35">
        <f t="shared" si="0"/>
        <v>3098.56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421</v>
      </c>
      <c r="F48" s="35">
        <f t="shared" si="0"/>
        <v>875.68000000000006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421</v>
      </c>
      <c r="F49" s="35">
        <f t="shared" si="0"/>
        <v>5927.68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421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421</v>
      </c>
      <c r="F51" s="35">
        <f t="shared" si="0"/>
        <v>572.56000000000006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421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421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421</v>
      </c>
      <c r="F54" s="35">
        <f t="shared" si="0"/>
        <v>7982.1600000000008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15.5</v>
      </c>
      <c r="E55" s="36">
        <f t="shared" ref="E55" si="3">SUM(E28+E32+E38+E44+E45+E49+E50+E51+E53+E54)</f>
        <v>4210</v>
      </c>
      <c r="F55" s="35">
        <f t="shared" si="0"/>
        <v>522040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7"/>
      <c r="E70" s="47"/>
      <c r="F70" s="55"/>
    </row>
    <row r="71" spans="1:6" ht="15.75" x14ac:dyDescent="0.25">
      <c r="A71" s="52"/>
      <c r="B71" s="54"/>
      <c r="C71" s="56"/>
      <c r="D71" s="48"/>
      <c r="E71" s="48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7"/>
      <c r="E85" s="47"/>
      <c r="F85" s="55"/>
    </row>
    <row r="86" spans="1:6" ht="15.75" x14ac:dyDescent="0.25">
      <c r="A86" s="52"/>
      <c r="B86" s="54"/>
      <c r="C86" s="56"/>
      <c r="D86" s="48"/>
      <c r="E86" s="48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7"/>
      <c r="E100" s="47"/>
      <c r="F100" s="55"/>
    </row>
    <row r="101" spans="1:6" ht="15.75" x14ac:dyDescent="0.25">
      <c r="A101" s="52"/>
      <c r="B101" s="54"/>
      <c r="C101" s="56"/>
      <c r="D101" s="48"/>
      <c r="E101" s="48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7"/>
      <c r="E115" s="47"/>
      <c r="F115" s="55"/>
    </row>
    <row r="116" spans="1:6" ht="15.75" x14ac:dyDescent="0.25">
      <c r="A116" s="52"/>
      <c r="B116" s="54"/>
      <c r="C116" s="56"/>
      <c r="D116" s="48"/>
      <c r="E116" s="48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7"/>
      <c r="E130" s="47"/>
      <c r="F130" s="55"/>
    </row>
    <row r="131" spans="1:6" ht="15.75" x14ac:dyDescent="0.25">
      <c r="A131" s="52"/>
      <c r="B131" s="54"/>
      <c r="C131" s="56"/>
      <c r="D131" s="48"/>
      <c r="E131" s="48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7" t="s">
        <v>53</v>
      </c>
      <c r="B143" s="57"/>
      <c r="C143" s="57"/>
      <c r="D143" s="57"/>
      <c r="E143" s="57"/>
      <c r="F143" s="5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6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customWidth="1"/>
    <col min="5" max="5" width="12.140625" customWidth="1"/>
    <col min="6" max="6" width="15.7109375" customWidth="1"/>
  </cols>
  <sheetData>
    <row r="1" spans="1:7" x14ac:dyDescent="0.25">
      <c r="A1" s="57" t="s">
        <v>125</v>
      </c>
      <c r="B1" s="57"/>
      <c r="C1" s="57"/>
      <c r="D1" s="57"/>
      <c r="E1" s="57"/>
      <c r="F1" s="57"/>
      <c r="G1" s="45">
        <v>392.2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0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-21294.47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-21294.47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-21294.47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-21294.47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21294.47</v>
      </c>
    </row>
    <row r="26" spans="1:6" ht="15.75" x14ac:dyDescent="0.25">
      <c r="A26" s="57" t="s">
        <v>124</v>
      </c>
      <c r="B26" s="57"/>
      <c r="C26" s="57"/>
      <c r="D26" s="57"/>
      <c r="E26" s="57"/>
      <c r="F26" s="57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392.2</v>
      </c>
      <c r="F28" s="35">
        <f>SUM(E28*D28*8)</f>
        <v>13679.935999999998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392.2</v>
      </c>
      <c r="F29" s="35">
        <f t="shared" ref="F29:F55" si="0">SUM(E29*D29*8)</f>
        <v>9036.2879999999986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392.2</v>
      </c>
      <c r="F30" s="35">
        <f t="shared" si="0"/>
        <v>4643.6480000000001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392.2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0.5</v>
      </c>
      <c r="E32" s="34">
        <f t="shared" si="1"/>
        <v>392.2</v>
      </c>
      <c r="F32" s="35">
        <f t="shared" si="0"/>
        <v>1568.8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392.2</v>
      </c>
      <c r="F33" s="35">
        <f t="shared" si="0"/>
        <v>407.88799999999998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392.2</v>
      </c>
      <c r="F34" s="35">
        <f t="shared" si="0"/>
        <v>815.77599999999995</v>
      </c>
    </row>
    <row r="35" spans="1:6" ht="18.75" x14ac:dyDescent="0.3">
      <c r="A35" s="21"/>
      <c r="B35" s="17" t="s">
        <v>96</v>
      </c>
      <c r="C35" s="1" t="s">
        <v>10</v>
      </c>
      <c r="D35" s="30">
        <v>0.11</v>
      </c>
      <c r="E35" s="34">
        <f t="shared" si="1"/>
        <v>392.2</v>
      </c>
      <c r="F35" s="35">
        <f t="shared" si="0"/>
        <v>345.13599999999997</v>
      </c>
    </row>
    <row r="36" spans="1:6" ht="18.75" hidden="1" x14ac:dyDescent="0.3">
      <c r="A36" s="21"/>
      <c r="B36" s="17" t="s">
        <v>97</v>
      </c>
      <c r="C36" s="5" t="s">
        <v>10</v>
      </c>
      <c r="D36" s="30"/>
      <c r="E36" s="34">
        <f t="shared" si="1"/>
        <v>392.2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/>
      <c r="E37" s="34">
        <f t="shared" si="1"/>
        <v>392.2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392.2</v>
      </c>
      <c r="F38" s="35">
        <f t="shared" si="0"/>
        <v>4047.5039999999999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392.2</v>
      </c>
      <c r="F39" s="35">
        <f t="shared" si="0"/>
        <v>2666.96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392.2</v>
      </c>
      <c r="F40" s="35">
        <f t="shared" si="0"/>
        <v>596.14400000000001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392.2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392.2</v>
      </c>
      <c r="F42" s="35">
        <f t="shared" si="0"/>
        <v>596.14400000000001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392.2</v>
      </c>
      <c r="F43" s="35">
        <f t="shared" si="0"/>
        <v>188.256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392.2</v>
      </c>
      <c r="F44" s="35">
        <f t="shared" si="0"/>
        <v>8377.3919999999998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392.2</v>
      </c>
      <c r="F45" s="35">
        <f t="shared" si="0"/>
        <v>10479.583999999999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392.2</v>
      </c>
      <c r="F46" s="35">
        <f t="shared" si="0"/>
        <v>6777.2160000000003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392.2</v>
      </c>
      <c r="F47" s="35">
        <f t="shared" si="0"/>
        <v>2886.5920000000001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392.2</v>
      </c>
      <c r="F48" s="35">
        <f t="shared" si="0"/>
        <v>815.77599999999995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392.2</v>
      </c>
      <c r="F49" s="35">
        <f t="shared" si="0"/>
        <v>5522.1759999999995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392.2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392.2</v>
      </c>
      <c r="F51" s="35">
        <f t="shared" si="0"/>
        <v>533.39200000000005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392.2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392.2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392.2</v>
      </c>
      <c r="F54" s="35">
        <f t="shared" si="0"/>
        <v>7436.1120000000001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16.46</v>
      </c>
      <c r="E55" s="36"/>
      <c r="F55" s="35">
        <f t="shared" si="0"/>
        <v>0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39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39"/>
      <c r="E70" s="39"/>
      <c r="F70" s="55"/>
    </row>
    <row r="71" spans="1:6" ht="15.75" x14ac:dyDescent="0.25">
      <c r="A71" s="52"/>
      <c r="B71" s="54"/>
      <c r="C71" s="56"/>
      <c r="D71" s="40"/>
      <c r="E71" s="40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39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39"/>
      <c r="E85" s="39"/>
      <c r="F85" s="55"/>
    </row>
    <row r="86" spans="1:6" ht="15.75" x14ac:dyDescent="0.25">
      <c r="A86" s="52"/>
      <c r="B86" s="54"/>
      <c r="C86" s="56"/>
      <c r="D86" s="40"/>
      <c r="E86" s="40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39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39"/>
      <c r="E100" s="39"/>
      <c r="F100" s="55"/>
    </row>
    <row r="101" spans="1:6" ht="15.75" x14ac:dyDescent="0.25">
      <c r="A101" s="52"/>
      <c r="B101" s="54"/>
      <c r="C101" s="56"/>
      <c r="D101" s="40"/>
      <c r="E101" s="40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39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39"/>
      <c r="E115" s="39"/>
      <c r="F115" s="55"/>
    </row>
    <row r="116" spans="1:6" ht="15.75" x14ac:dyDescent="0.25">
      <c r="A116" s="52"/>
      <c r="B116" s="54"/>
      <c r="C116" s="56"/>
      <c r="D116" s="40"/>
      <c r="E116" s="40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39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39"/>
      <c r="E130" s="39"/>
      <c r="F130" s="55"/>
    </row>
    <row r="131" spans="1:6" ht="15.75" x14ac:dyDescent="0.25">
      <c r="A131" s="52"/>
      <c r="B131" s="54"/>
      <c r="C131" s="56"/>
      <c r="D131" s="40"/>
      <c r="E131" s="40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7" t="s">
        <v>53</v>
      </c>
      <c r="B143" s="57"/>
      <c r="C143" s="57"/>
      <c r="D143" s="57"/>
      <c r="E143" s="57"/>
      <c r="F143" s="5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9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5" width="13.5703125" customWidth="1"/>
    <col min="6" max="6" width="15.7109375" customWidth="1"/>
  </cols>
  <sheetData>
    <row r="1" spans="1:7" x14ac:dyDescent="0.25">
      <c r="A1" s="57" t="s">
        <v>136</v>
      </c>
      <c r="B1" s="57"/>
      <c r="C1" s="57"/>
      <c r="D1" s="57"/>
      <c r="E1" s="57"/>
      <c r="F1" s="57"/>
      <c r="G1" s="45">
        <v>848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1109183.9999999998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1038073.8799999998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1038073.8799999998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1038073.8799999998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-71110.12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71110.12</v>
      </c>
    </row>
    <row r="26" spans="1:6" ht="15.75" x14ac:dyDescent="0.25">
      <c r="A26" s="57" t="s">
        <v>124</v>
      </c>
      <c r="B26" s="57"/>
      <c r="C26" s="57"/>
      <c r="D26" s="57"/>
      <c r="E26" s="57"/>
      <c r="F26" s="57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848</v>
      </c>
      <c r="F28" s="35">
        <f>SUM(E28*D28*8)</f>
        <v>29578.239999999998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848</v>
      </c>
      <c r="F29" s="35">
        <f t="shared" ref="F29:F55" si="0">SUM(E29*D29*8)</f>
        <v>19537.919999999998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848</v>
      </c>
      <c r="F30" s="35">
        <f t="shared" si="0"/>
        <v>10040.32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848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0.39</v>
      </c>
      <c r="E32" s="34">
        <f t="shared" si="1"/>
        <v>848</v>
      </c>
      <c r="F32" s="35">
        <f t="shared" si="0"/>
        <v>2645.76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848</v>
      </c>
      <c r="F33" s="35">
        <f t="shared" si="0"/>
        <v>881.92000000000007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848</v>
      </c>
      <c r="F34" s="35">
        <f t="shared" si="0"/>
        <v>1763.8400000000001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848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848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848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848</v>
      </c>
      <c r="F38" s="35">
        <f t="shared" si="0"/>
        <v>8751.36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848</v>
      </c>
      <c r="F39" s="35">
        <f t="shared" si="0"/>
        <v>5766.4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848</v>
      </c>
      <c r="F40" s="35">
        <f t="shared" si="0"/>
        <v>1288.96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848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848</v>
      </c>
      <c r="F42" s="35">
        <f t="shared" si="0"/>
        <v>1288.96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848</v>
      </c>
      <c r="F43" s="35">
        <f t="shared" si="0"/>
        <v>407.03999999999996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848</v>
      </c>
      <c r="F44" s="35">
        <f t="shared" si="0"/>
        <v>18113.28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848</v>
      </c>
      <c r="F45" s="35">
        <f t="shared" si="0"/>
        <v>22658.559999999998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848</v>
      </c>
      <c r="F46" s="35">
        <f t="shared" si="0"/>
        <v>14653.44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848</v>
      </c>
      <c r="F47" s="35">
        <f t="shared" si="0"/>
        <v>6241.2800000000007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848</v>
      </c>
      <c r="F48" s="35">
        <f t="shared" si="0"/>
        <v>1763.8400000000001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848</v>
      </c>
      <c r="F49" s="35">
        <f t="shared" si="0"/>
        <v>11939.84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848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848</v>
      </c>
      <c r="F51" s="35">
        <f t="shared" si="0"/>
        <v>1153.28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848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848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848</v>
      </c>
      <c r="F54" s="35">
        <f t="shared" si="0"/>
        <v>16078.08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16.349999999999998</v>
      </c>
      <c r="E55" s="36">
        <f t="shared" ref="E55" si="3">SUM(E28+E32+E38+E44+E45+E49+E50+E51+E53+E54)</f>
        <v>8480</v>
      </c>
      <c r="F55" s="35">
        <f t="shared" si="0"/>
        <v>1109183.9999999998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3"/>
      <c r="E70" s="43"/>
      <c r="F70" s="55"/>
    </row>
    <row r="71" spans="1:6" ht="15.75" x14ac:dyDescent="0.25">
      <c r="A71" s="52"/>
      <c r="B71" s="54"/>
      <c r="C71" s="56"/>
      <c r="D71" s="44"/>
      <c r="E71" s="44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3"/>
      <c r="E85" s="43"/>
      <c r="F85" s="55"/>
    </row>
    <row r="86" spans="1:6" ht="15.75" x14ac:dyDescent="0.25">
      <c r="A86" s="52"/>
      <c r="B86" s="54"/>
      <c r="C86" s="56"/>
      <c r="D86" s="44"/>
      <c r="E86" s="44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3"/>
      <c r="E100" s="43"/>
      <c r="F100" s="55"/>
    </row>
    <row r="101" spans="1:6" ht="15.75" x14ac:dyDescent="0.25">
      <c r="A101" s="52"/>
      <c r="B101" s="54"/>
      <c r="C101" s="56"/>
      <c r="D101" s="44"/>
      <c r="E101" s="44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3"/>
      <c r="E115" s="43"/>
      <c r="F115" s="55"/>
    </row>
    <row r="116" spans="1:6" ht="15.75" x14ac:dyDescent="0.25">
      <c r="A116" s="52"/>
      <c r="B116" s="54"/>
      <c r="C116" s="56"/>
      <c r="D116" s="44"/>
      <c r="E116" s="44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3"/>
      <c r="E130" s="43"/>
      <c r="F130" s="55"/>
    </row>
    <row r="131" spans="1:6" ht="15.75" x14ac:dyDescent="0.25">
      <c r="A131" s="52"/>
      <c r="B131" s="54"/>
      <c r="C131" s="56"/>
      <c r="D131" s="44"/>
      <c r="E131" s="44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7" t="s">
        <v>53</v>
      </c>
      <c r="B143" s="57"/>
      <c r="C143" s="57"/>
      <c r="D143" s="57"/>
      <c r="E143" s="57"/>
      <c r="F143" s="5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9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5" width="13.5703125" customWidth="1"/>
    <col min="6" max="6" width="15.7109375" customWidth="1"/>
  </cols>
  <sheetData>
    <row r="1" spans="1:7" x14ac:dyDescent="0.25">
      <c r="A1" s="57" t="s">
        <v>137</v>
      </c>
      <c r="B1" s="57"/>
      <c r="C1" s="57"/>
      <c r="D1" s="57"/>
      <c r="E1" s="57"/>
      <c r="F1" s="57"/>
      <c r="G1" s="45">
        <v>424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554591.99999999988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533865.31999999983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533865.31999999983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533865.31999999983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-20726.680000000051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20726.68</v>
      </c>
    </row>
    <row r="26" spans="1:6" ht="15.75" x14ac:dyDescent="0.25">
      <c r="A26" s="57" t="s">
        <v>124</v>
      </c>
      <c r="B26" s="57"/>
      <c r="C26" s="57"/>
      <c r="D26" s="57"/>
      <c r="E26" s="57"/>
      <c r="F26" s="57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424</v>
      </c>
      <c r="F28" s="35">
        <f>SUM(E28*D28*8)</f>
        <v>14789.119999999999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424</v>
      </c>
      <c r="F29" s="35">
        <f t="shared" ref="F29:F55" si="0">SUM(E29*D29*8)</f>
        <v>9768.9599999999991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424</v>
      </c>
      <c r="F30" s="35">
        <f t="shared" si="0"/>
        <v>5020.16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424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0.39</v>
      </c>
      <c r="E32" s="34">
        <f t="shared" si="1"/>
        <v>424</v>
      </c>
      <c r="F32" s="35">
        <f t="shared" si="0"/>
        <v>1322.88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424</v>
      </c>
      <c r="F33" s="35">
        <f t="shared" si="0"/>
        <v>440.96000000000004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424</v>
      </c>
      <c r="F34" s="35">
        <f t="shared" si="0"/>
        <v>881.92000000000007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424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424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424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424</v>
      </c>
      <c r="F38" s="35">
        <f t="shared" si="0"/>
        <v>4375.68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424</v>
      </c>
      <c r="F39" s="35">
        <f t="shared" si="0"/>
        <v>2883.2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424</v>
      </c>
      <c r="F40" s="35">
        <f t="shared" si="0"/>
        <v>644.48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424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424</v>
      </c>
      <c r="F42" s="35">
        <f t="shared" si="0"/>
        <v>644.48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424</v>
      </c>
      <c r="F43" s="35">
        <f t="shared" si="0"/>
        <v>203.51999999999998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424</v>
      </c>
      <c r="F44" s="35">
        <f t="shared" si="0"/>
        <v>9056.64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424</v>
      </c>
      <c r="F45" s="35">
        <f t="shared" si="0"/>
        <v>11329.279999999999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424</v>
      </c>
      <c r="F46" s="35">
        <f t="shared" si="0"/>
        <v>7326.72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424</v>
      </c>
      <c r="F47" s="35">
        <f t="shared" si="0"/>
        <v>3120.6400000000003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424</v>
      </c>
      <c r="F48" s="35">
        <f t="shared" si="0"/>
        <v>881.92000000000007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424</v>
      </c>
      <c r="F49" s="35">
        <f t="shared" si="0"/>
        <v>5969.92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424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424</v>
      </c>
      <c r="F51" s="35">
        <f t="shared" si="0"/>
        <v>576.64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424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424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424</v>
      </c>
      <c r="F54" s="35">
        <f t="shared" si="0"/>
        <v>8039.04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16.349999999999998</v>
      </c>
      <c r="E55" s="36">
        <f t="shared" ref="E55" si="3">SUM(E28+E32+E38+E44+E45+E49+E50+E51+E53+E54)</f>
        <v>4240</v>
      </c>
      <c r="F55" s="35">
        <f t="shared" si="0"/>
        <v>554591.99999999988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3"/>
      <c r="E70" s="43"/>
      <c r="F70" s="55"/>
    </row>
    <row r="71" spans="1:6" ht="15.75" x14ac:dyDescent="0.25">
      <c r="A71" s="52"/>
      <c r="B71" s="54"/>
      <c r="C71" s="56"/>
      <c r="D71" s="44"/>
      <c r="E71" s="44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3"/>
      <c r="E85" s="43"/>
      <c r="F85" s="55"/>
    </row>
    <row r="86" spans="1:6" ht="15.75" x14ac:dyDescent="0.25">
      <c r="A86" s="52"/>
      <c r="B86" s="54"/>
      <c r="C86" s="56"/>
      <c r="D86" s="44"/>
      <c r="E86" s="44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3"/>
      <c r="E100" s="43"/>
      <c r="F100" s="55"/>
    </row>
    <row r="101" spans="1:6" ht="15.75" x14ac:dyDescent="0.25">
      <c r="A101" s="52"/>
      <c r="B101" s="54"/>
      <c r="C101" s="56"/>
      <c r="D101" s="44"/>
      <c r="E101" s="44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3"/>
      <c r="E115" s="43"/>
      <c r="F115" s="55"/>
    </row>
    <row r="116" spans="1:6" ht="15.75" x14ac:dyDescent="0.25">
      <c r="A116" s="52"/>
      <c r="B116" s="54"/>
      <c r="C116" s="56"/>
      <c r="D116" s="44"/>
      <c r="E116" s="44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3"/>
      <c r="E130" s="43"/>
      <c r="F130" s="55"/>
    </row>
    <row r="131" spans="1:6" ht="15.75" x14ac:dyDescent="0.25">
      <c r="A131" s="52"/>
      <c r="B131" s="54"/>
      <c r="C131" s="56"/>
      <c r="D131" s="44"/>
      <c r="E131" s="44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7" t="s">
        <v>53</v>
      </c>
      <c r="B143" s="57"/>
      <c r="C143" s="57"/>
      <c r="D143" s="57"/>
      <c r="E143" s="57"/>
      <c r="F143" s="5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abSelected="1" topLeftCell="A48" workbookViewId="0">
      <selection activeCell="D48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5" width="13.5703125" hidden="1" customWidth="1"/>
    <col min="6" max="6" width="15.7109375" customWidth="1"/>
  </cols>
  <sheetData>
    <row r="1" spans="1:7" x14ac:dyDescent="0.25">
      <c r="A1" s="57" t="s">
        <v>138</v>
      </c>
      <c r="B1" s="57"/>
      <c r="C1" s="57"/>
      <c r="D1" s="57"/>
      <c r="E1" s="57"/>
      <c r="F1" s="57"/>
      <c r="G1" s="45">
        <v>617.70000000000005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44586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44197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44561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37">
        <v>28897.27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121192.73999999999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103958.65999999997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103958.65999999997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103958.65999999997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-46131.35000000002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46131.35</v>
      </c>
    </row>
    <row r="26" spans="1:6" ht="15.75" x14ac:dyDescent="0.25">
      <c r="A26" s="57" t="s">
        <v>124</v>
      </c>
      <c r="B26" s="57"/>
      <c r="C26" s="57"/>
      <c r="D26" s="57"/>
      <c r="E26" s="57"/>
      <c r="F26" s="57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617.70000000000005</v>
      </c>
      <c r="F28" s="35">
        <f>SUM(E28*D28*12)</f>
        <v>32318.063999999998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617.70000000000005</v>
      </c>
      <c r="F29" s="35">
        <f t="shared" ref="F29:F55" si="0">SUM(E29*D29*12)</f>
        <v>21347.712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617.70000000000005</v>
      </c>
      <c r="F30" s="35">
        <f t="shared" si="0"/>
        <v>10970.352000000001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617.70000000000005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0.39</v>
      </c>
      <c r="E32" s="34">
        <f t="shared" si="1"/>
        <v>617.70000000000005</v>
      </c>
      <c r="F32" s="35">
        <f t="shared" si="0"/>
        <v>2890.8360000000002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617.70000000000005</v>
      </c>
      <c r="F33" s="35">
        <f t="shared" si="0"/>
        <v>963.61200000000008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617.70000000000005</v>
      </c>
      <c r="F34" s="35">
        <f t="shared" si="0"/>
        <v>1927.2240000000002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617.70000000000005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617.70000000000005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617.70000000000005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617.70000000000005</v>
      </c>
      <c r="F38" s="35">
        <f t="shared" si="0"/>
        <v>9561.996000000001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617.70000000000005</v>
      </c>
      <c r="F39" s="35">
        <f t="shared" si="0"/>
        <v>6300.5400000000009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617.70000000000005</v>
      </c>
      <c r="F40" s="35">
        <f t="shared" si="0"/>
        <v>1408.3560000000002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617.70000000000005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617.70000000000005</v>
      </c>
      <c r="F42" s="35">
        <f t="shared" si="0"/>
        <v>1408.3560000000002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617.70000000000005</v>
      </c>
      <c r="F43" s="35">
        <f t="shared" si="0"/>
        <v>444.74400000000003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617.70000000000005</v>
      </c>
      <c r="F44" s="35">
        <f t="shared" si="0"/>
        <v>19791.108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617.70000000000005</v>
      </c>
      <c r="F45" s="35">
        <f t="shared" si="0"/>
        <v>24757.415999999997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617.70000000000005</v>
      </c>
      <c r="F46" s="35">
        <f t="shared" si="0"/>
        <v>16010.784000000003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617.70000000000005</v>
      </c>
      <c r="F47" s="35">
        <f t="shared" si="0"/>
        <v>6819.4080000000013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617.70000000000005</v>
      </c>
      <c r="F48" s="35">
        <f t="shared" si="0"/>
        <v>1927.2240000000002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617.70000000000005</v>
      </c>
      <c r="F49" s="35">
        <f t="shared" si="0"/>
        <v>13045.824000000001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617.70000000000005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617.70000000000005</v>
      </c>
      <c r="F51" s="35">
        <f t="shared" si="0"/>
        <v>1260.1080000000002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617.70000000000005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617.70000000000005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617.70000000000005</v>
      </c>
      <c r="F54" s="35">
        <f t="shared" si="0"/>
        <v>17567.387999999999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16.349999999999998</v>
      </c>
      <c r="E55" s="36">
        <v>617.70000000000005</v>
      </c>
      <c r="F55" s="35">
        <f t="shared" si="0"/>
        <v>121192.73999999999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3"/>
      <c r="E70" s="43"/>
      <c r="F70" s="55"/>
    </row>
    <row r="71" spans="1:6" ht="15.75" x14ac:dyDescent="0.25">
      <c r="A71" s="52"/>
      <c r="B71" s="54"/>
      <c r="C71" s="56"/>
      <c r="D71" s="44"/>
      <c r="E71" s="44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3"/>
      <c r="E85" s="43"/>
      <c r="F85" s="55"/>
    </row>
    <row r="86" spans="1:6" ht="15.75" x14ac:dyDescent="0.25">
      <c r="A86" s="52"/>
      <c r="B86" s="54"/>
      <c r="C86" s="56"/>
      <c r="D86" s="44"/>
      <c r="E86" s="44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3"/>
      <c r="E100" s="43"/>
      <c r="F100" s="55"/>
    </row>
    <row r="101" spans="1:6" ht="15.75" x14ac:dyDescent="0.25">
      <c r="A101" s="52"/>
      <c r="B101" s="54"/>
      <c r="C101" s="56"/>
      <c r="D101" s="44"/>
      <c r="E101" s="44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3"/>
      <c r="E115" s="43"/>
      <c r="F115" s="55"/>
    </row>
    <row r="116" spans="1:6" ht="15.75" x14ac:dyDescent="0.25">
      <c r="A116" s="52"/>
      <c r="B116" s="54"/>
      <c r="C116" s="56"/>
      <c r="D116" s="44"/>
      <c r="E116" s="44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3"/>
      <c r="E130" s="43"/>
      <c r="F130" s="55"/>
    </row>
    <row r="131" spans="1:6" ht="15.75" x14ac:dyDescent="0.25">
      <c r="A131" s="52"/>
      <c r="B131" s="54"/>
      <c r="C131" s="56"/>
      <c r="D131" s="44"/>
      <c r="E131" s="44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7" t="s">
        <v>53</v>
      </c>
      <c r="B143" s="57"/>
      <c r="C143" s="57"/>
      <c r="D143" s="57"/>
      <c r="E143" s="57"/>
      <c r="F143" s="5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6" workbookViewId="0">
      <selection activeCell="E54" sqref="E54:E5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customWidth="1"/>
    <col min="5" max="5" width="12.140625" customWidth="1"/>
    <col min="6" max="6" width="15.7109375" customWidth="1"/>
  </cols>
  <sheetData>
    <row r="1" spans="1:7" x14ac:dyDescent="0.25">
      <c r="A1" s="57" t="s">
        <v>126</v>
      </c>
      <c r="B1" s="57"/>
      <c r="C1" s="57"/>
      <c r="D1" s="57"/>
      <c r="E1" s="57"/>
      <c r="F1" s="57"/>
      <c r="G1" s="45">
        <v>848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110918.39999999998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85549.579999999987</v>
      </c>
    </row>
    <row r="17" spans="1:6" ht="35.2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85549.579999999987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85549.579999999987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-25368.819999999992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25368.82</v>
      </c>
    </row>
    <row r="26" spans="1:6" ht="15.75" customHeight="1" x14ac:dyDescent="0.25">
      <c r="A26" s="57" t="s">
        <v>124</v>
      </c>
      <c r="B26" s="57"/>
      <c r="C26" s="57"/>
      <c r="D26" s="57"/>
      <c r="E26" s="57"/>
      <c r="F26" s="57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848</v>
      </c>
      <c r="F28" s="35">
        <f>SUM(E28*D28*8)</f>
        <v>29578.239999999998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848</v>
      </c>
      <c r="F29" s="35">
        <f t="shared" ref="F29:F55" si="0">SUM(E29*D29*8)</f>
        <v>19537.919999999998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5" si="1">SUM(E29)</f>
        <v>848</v>
      </c>
      <c r="F30" s="35">
        <f t="shared" si="0"/>
        <v>10040.32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848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0.39</v>
      </c>
      <c r="E32" s="34">
        <f t="shared" si="1"/>
        <v>848</v>
      </c>
      <c r="F32" s="35">
        <f t="shared" si="0"/>
        <v>2645.76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848</v>
      </c>
      <c r="F33" s="35">
        <f t="shared" si="0"/>
        <v>881.92000000000007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848</v>
      </c>
      <c r="F34" s="35">
        <f t="shared" si="0"/>
        <v>1763.8400000000001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848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848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848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848</v>
      </c>
      <c r="F38" s="35">
        <f t="shared" si="0"/>
        <v>8751.36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848</v>
      </c>
      <c r="F39" s="35">
        <f t="shared" si="0"/>
        <v>5766.4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848</v>
      </c>
      <c r="F40" s="35">
        <f t="shared" si="0"/>
        <v>1288.96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848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848</v>
      </c>
      <c r="F42" s="35">
        <f t="shared" si="0"/>
        <v>1288.96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848</v>
      </c>
      <c r="F43" s="35">
        <f t="shared" si="0"/>
        <v>407.03999999999996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848</v>
      </c>
      <c r="F44" s="35">
        <f t="shared" si="0"/>
        <v>18113.28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848</v>
      </c>
      <c r="F45" s="35">
        <f t="shared" si="0"/>
        <v>22658.559999999998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848</v>
      </c>
      <c r="F46" s="35">
        <f t="shared" si="0"/>
        <v>14653.44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848</v>
      </c>
      <c r="F47" s="35">
        <f t="shared" si="0"/>
        <v>6241.2800000000007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848</v>
      </c>
      <c r="F48" s="35">
        <f t="shared" si="0"/>
        <v>1763.8400000000001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848</v>
      </c>
      <c r="F49" s="35">
        <f t="shared" si="0"/>
        <v>11939.84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848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848</v>
      </c>
      <c r="F51" s="35">
        <f t="shared" si="0"/>
        <v>1153.28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848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848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848</v>
      </c>
      <c r="F54" s="35">
        <f t="shared" si="0"/>
        <v>16078.08</v>
      </c>
    </row>
    <row r="55" spans="1:6" ht="18.75" x14ac:dyDescent="0.3">
      <c r="A55" s="2"/>
      <c r="B55" s="26" t="s">
        <v>26</v>
      </c>
      <c r="C55" s="1" t="s">
        <v>10</v>
      </c>
      <c r="D55" s="36">
        <f>SUM(D28+D32+D38+D44+D45+D49+D50+D51+D53+D54)</f>
        <v>16.349999999999998</v>
      </c>
      <c r="E55" s="34">
        <f t="shared" si="1"/>
        <v>848</v>
      </c>
      <c r="F55" s="35">
        <f t="shared" si="0"/>
        <v>110918.39999999998</v>
      </c>
    </row>
    <row r="56" spans="1:6" ht="15.75" customHeight="1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1"/>
      <c r="E70" s="41"/>
      <c r="F70" s="55"/>
    </row>
    <row r="71" spans="1:6" ht="15.75" x14ac:dyDescent="0.25">
      <c r="A71" s="52"/>
      <c r="B71" s="54"/>
      <c r="C71" s="56"/>
      <c r="D71" s="42"/>
      <c r="E71" s="42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1"/>
      <c r="E85" s="41"/>
      <c r="F85" s="55"/>
    </row>
    <row r="86" spans="1:6" ht="15.75" x14ac:dyDescent="0.25">
      <c r="A86" s="52"/>
      <c r="B86" s="54"/>
      <c r="C86" s="56"/>
      <c r="D86" s="42"/>
      <c r="E86" s="42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1"/>
      <c r="E100" s="41"/>
      <c r="F100" s="55"/>
    </row>
    <row r="101" spans="1:6" ht="15.75" x14ac:dyDescent="0.25">
      <c r="A101" s="52"/>
      <c r="B101" s="54"/>
      <c r="C101" s="56"/>
      <c r="D101" s="42"/>
      <c r="E101" s="42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1"/>
      <c r="E115" s="41"/>
      <c r="F115" s="55"/>
    </row>
    <row r="116" spans="1:6" ht="15.75" x14ac:dyDescent="0.25">
      <c r="A116" s="52"/>
      <c r="B116" s="54"/>
      <c r="C116" s="56"/>
      <c r="D116" s="42"/>
      <c r="E116" s="42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1"/>
      <c r="E130" s="41"/>
      <c r="F130" s="55"/>
    </row>
    <row r="131" spans="1:6" ht="15.75" x14ac:dyDescent="0.25">
      <c r="A131" s="52"/>
      <c r="B131" s="54"/>
      <c r="C131" s="56"/>
      <c r="D131" s="42"/>
      <c r="E131" s="42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57" t="s">
        <v>53</v>
      </c>
      <c r="B143" s="57"/>
      <c r="C143" s="57"/>
      <c r="D143" s="57"/>
      <c r="E143" s="57"/>
      <c r="F143" s="5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0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5" width="13.5703125" customWidth="1"/>
    <col min="6" max="6" width="15.7109375" customWidth="1"/>
  </cols>
  <sheetData>
    <row r="1" spans="1:7" x14ac:dyDescent="0.25">
      <c r="A1" s="57" t="s">
        <v>128</v>
      </c>
      <c r="B1" s="57"/>
      <c r="C1" s="57"/>
      <c r="D1" s="57"/>
      <c r="E1" s="57"/>
      <c r="F1" s="57"/>
      <c r="G1" s="45">
        <v>385.1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6" t="s">
        <v>1</v>
      </c>
      <c r="C6" s="46" t="s">
        <v>2</v>
      </c>
      <c r="D6" s="46"/>
      <c r="E6" s="46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6" t="s">
        <v>1</v>
      </c>
      <c r="C10" s="46" t="s">
        <v>2</v>
      </c>
      <c r="D10" s="46"/>
      <c r="E10" s="46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503710.79999999987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492222.14999999985</v>
      </c>
    </row>
    <row r="17" spans="1:6" ht="40.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492222.14999999985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492222.14999999985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-11488.650000000023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11488.65</v>
      </c>
    </row>
    <row r="26" spans="1:6" ht="15.75" customHeight="1" x14ac:dyDescent="0.25">
      <c r="A26" s="57" t="s">
        <v>124</v>
      </c>
      <c r="B26" s="57"/>
      <c r="C26" s="57"/>
      <c r="D26" s="57"/>
      <c r="E26" s="57"/>
      <c r="F26" s="57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385.1</v>
      </c>
      <c r="F28" s="35">
        <f>SUM(E28*D28*8)</f>
        <v>13432.287999999999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385.1</v>
      </c>
      <c r="F29" s="35">
        <f t="shared" ref="F29:F55" si="0">SUM(E29*D29*8)</f>
        <v>8872.7039999999997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385.1</v>
      </c>
      <c r="F30" s="35">
        <f t="shared" si="0"/>
        <v>4559.5839999999998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385.1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0.39</v>
      </c>
      <c r="E32" s="34">
        <f t="shared" si="1"/>
        <v>385.1</v>
      </c>
      <c r="F32" s="35">
        <f t="shared" si="0"/>
        <v>1201.5120000000002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385.1</v>
      </c>
      <c r="F33" s="35">
        <f t="shared" si="0"/>
        <v>400.50400000000002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385.1</v>
      </c>
      <c r="F34" s="35">
        <f t="shared" si="0"/>
        <v>801.00800000000004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385.1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385.1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385.1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385.1</v>
      </c>
      <c r="F38" s="35">
        <f t="shared" si="0"/>
        <v>3974.2320000000004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385.1</v>
      </c>
      <c r="F39" s="35">
        <f t="shared" si="0"/>
        <v>2618.6800000000003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385.1</v>
      </c>
      <c r="F40" s="35">
        <f t="shared" si="0"/>
        <v>585.35200000000009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385.1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385.1</v>
      </c>
      <c r="F42" s="35">
        <f t="shared" si="0"/>
        <v>585.35200000000009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385.1</v>
      </c>
      <c r="F43" s="35">
        <f t="shared" si="0"/>
        <v>184.84800000000001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385.1</v>
      </c>
      <c r="F44" s="35">
        <f t="shared" si="0"/>
        <v>8225.7360000000008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385.1</v>
      </c>
      <c r="F45" s="35">
        <f t="shared" si="0"/>
        <v>10289.871999999999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385.1</v>
      </c>
      <c r="F46" s="35">
        <f t="shared" si="0"/>
        <v>6654.5280000000012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385.1</v>
      </c>
      <c r="F47" s="35">
        <f t="shared" si="0"/>
        <v>2834.3360000000002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385.1</v>
      </c>
      <c r="F48" s="35">
        <f t="shared" si="0"/>
        <v>801.00800000000004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385.1</v>
      </c>
      <c r="F49" s="35">
        <f t="shared" si="0"/>
        <v>5422.2080000000005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385.1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385.1</v>
      </c>
      <c r="F51" s="35">
        <f t="shared" si="0"/>
        <v>523.7360000000001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385.1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385.1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385.1</v>
      </c>
      <c r="F54" s="35">
        <f t="shared" si="0"/>
        <v>7301.496000000001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16.349999999999998</v>
      </c>
      <c r="E55" s="36">
        <f t="shared" ref="E55" si="3">SUM(E28+E32+E38+E44+E45+E49+E50+E51+E53+E54)</f>
        <v>3850.9999999999995</v>
      </c>
      <c r="F55" s="35">
        <f t="shared" si="0"/>
        <v>503710.79999999987</v>
      </c>
    </row>
    <row r="56" spans="1:6" ht="15.75" customHeight="1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3"/>
      <c r="E70" s="43"/>
      <c r="F70" s="55"/>
    </row>
    <row r="71" spans="1:6" ht="15.75" x14ac:dyDescent="0.25">
      <c r="A71" s="52"/>
      <c r="B71" s="54"/>
      <c r="C71" s="56"/>
      <c r="D71" s="44"/>
      <c r="E71" s="44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3"/>
      <c r="E85" s="43"/>
      <c r="F85" s="55"/>
    </row>
    <row r="86" spans="1:6" ht="15.75" x14ac:dyDescent="0.25">
      <c r="A86" s="52"/>
      <c r="B86" s="54"/>
      <c r="C86" s="56"/>
      <c r="D86" s="44"/>
      <c r="E86" s="44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3"/>
      <c r="E100" s="43"/>
      <c r="F100" s="55"/>
    </row>
    <row r="101" spans="1:6" ht="15.75" x14ac:dyDescent="0.25">
      <c r="A101" s="52"/>
      <c r="B101" s="54"/>
      <c r="C101" s="56"/>
      <c r="D101" s="44"/>
      <c r="E101" s="44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3"/>
      <c r="E115" s="43"/>
      <c r="F115" s="55"/>
    </row>
    <row r="116" spans="1:6" ht="15.75" x14ac:dyDescent="0.25">
      <c r="A116" s="52"/>
      <c r="B116" s="54"/>
      <c r="C116" s="56"/>
      <c r="D116" s="44"/>
      <c r="E116" s="44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3"/>
      <c r="E130" s="43"/>
      <c r="F130" s="55"/>
    </row>
    <row r="131" spans="1:6" ht="15.75" x14ac:dyDescent="0.25">
      <c r="A131" s="52"/>
      <c r="B131" s="54"/>
      <c r="C131" s="56"/>
      <c r="D131" s="44"/>
      <c r="E131" s="44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57" t="s">
        <v>53</v>
      </c>
      <c r="B143" s="57"/>
      <c r="C143" s="57"/>
      <c r="D143" s="57"/>
      <c r="E143" s="57"/>
      <c r="F143" s="5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9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5" width="13.5703125" customWidth="1"/>
    <col min="6" max="6" width="15.7109375" customWidth="1"/>
  </cols>
  <sheetData>
    <row r="1" spans="1:7" x14ac:dyDescent="0.25">
      <c r="A1" s="57" t="s">
        <v>129</v>
      </c>
      <c r="B1" s="57"/>
      <c r="C1" s="57"/>
      <c r="D1" s="57"/>
      <c r="E1" s="57"/>
      <c r="F1" s="57"/>
      <c r="G1" s="45">
        <v>349.4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457015.2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429535.64</v>
      </c>
    </row>
    <row r="17" spans="1:6" ht="33.7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429535.64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429535.64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-27479.559999999998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27479.56</v>
      </c>
    </row>
    <row r="26" spans="1:6" ht="15.75" customHeight="1" x14ac:dyDescent="0.25">
      <c r="A26" s="57" t="s">
        <v>124</v>
      </c>
      <c r="B26" s="57"/>
      <c r="C26" s="57"/>
      <c r="D26" s="57"/>
      <c r="E26" s="57"/>
      <c r="F26" s="57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349.4</v>
      </c>
      <c r="F28" s="35">
        <f>SUM(E28*D28*8)</f>
        <v>12187.071999999998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349.4</v>
      </c>
      <c r="F29" s="35">
        <f t="shared" ref="F29:F55" si="0">SUM(E29*D29*8)</f>
        <v>8050.1759999999995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349.4</v>
      </c>
      <c r="F30" s="35">
        <f t="shared" si="0"/>
        <v>4136.8959999999997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349.4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0.39</v>
      </c>
      <c r="E32" s="34">
        <f t="shared" si="1"/>
        <v>349.4</v>
      </c>
      <c r="F32" s="35">
        <f t="shared" si="0"/>
        <v>1090.1279999999999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349.4</v>
      </c>
      <c r="F33" s="35">
        <f t="shared" si="0"/>
        <v>363.37599999999998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349.4</v>
      </c>
      <c r="F34" s="35">
        <f t="shared" si="0"/>
        <v>726.75199999999995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349.4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349.4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349.4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349.4</v>
      </c>
      <c r="F38" s="35">
        <f t="shared" si="0"/>
        <v>3605.808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349.4</v>
      </c>
      <c r="F39" s="35">
        <f t="shared" si="0"/>
        <v>2375.9199999999996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349.4</v>
      </c>
      <c r="F40" s="35">
        <f t="shared" si="0"/>
        <v>531.08799999999997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349.4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349.4</v>
      </c>
      <c r="F42" s="35">
        <f t="shared" si="0"/>
        <v>531.08799999999997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349.4</v>
      </c>
      <c r="F43" s="35">
        <f t="shared" si="0"/>
        <v>167.71199999999999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349.4</v>
      </c>
      <c r="F44" s="35">
        <f t="shared" si="0"/>
        <v>7463.1839999999993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349.4</v>
      </c>
      <c r="F45" s="35">
        <f t="shared" si="0"/>
        <v>9335.9679999999989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349.4</v>
      </c>
      <c r="F46" s="35">
        <f t="shared" si="0"/>
        <v>6037.6319999999996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349.4</v>
      </c>
      <c r="F47" s="35">
        <f t="shared" si="0"/>
        <v>2571.5839999999998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349.4</v>
      </c>
      <c r="F48" s="35">
        <f t="shared" si="0"/>
        <v>726.75199999999995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349.4</v>
      </c>
      <c r="F49" s="35">
        <f t="shared" si="0"/>
        <v>4919.5519999999997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349.4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349.4</v>
      </c>
      <c r="F51" s="35">
        <f t="shared" si="0"/>
        <v>475.18400000000003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349.4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349.4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349.4</v>
      </c>
      <c r="F54" s="35">
        <f t="shared" si="0"/>
        <v>6624.6239999999998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16.349999999999998</v>
      </c>
      <c r="E55" s="36">
        <f t="shared" ref="E55" si="3">SUM(E28+E32+E38+E44+E45+E49+E50+E51+E53+E54)</f>
        <v>3494.0000000000005</v>
      </c>
      <c r="F55" s="35">
        <f t="shared" si="0"/>
        <v>457015.2</v>
      </c>
    </row>
    <row r="56" spans="1:6" ht="15.75" customHeight="1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3"/>
      <c r="E70" s="43"/>
      <c r="F70" s="55"/>
    </row>
    <row r="71" spans="1:6" ht="15.75" x14ac:dyDescent="0.25">
      <c r="A71" s="52"/>
      <c r="B71" s="54"/>
      <c r="C71" s="56"/>
      <c r="D71" s="44"/>
      <c r="E71" s="44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3"/>
      <c r="E85" s="43"/>
      <c r="F85" s="55"/>
    </row>
    <row r="86" spans="1:6" ht="15.75" x14ac:dyDescent="0.25">
      <c r="A86" s="52"/>
      <c r="B86" s="54"/>
      <c r="C86" s="56"/>
      <c r="D86" s="44"/>
      <c r="E86" s="44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3"/>
      <c r="E100" s="43"/>
      <c r="F100" s="55"/>
    </row>
    <row r="101" spans="1:6" ht="15.75" x14ac:dyDescent="0.25">
      <c r="A101" s="52"/>
      <c r="B101" s="54"/>
      <c r="C101" s="56"/>
      <c r="D101" s="44"/>
      <c r="E101" s="44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3"/>
      <c r="E115" s="43"/>
      <c r="F115" s="55"/>
    </row>
    <row r="116" spans="1:6" ht="15.75" x14ac:dyDescent="0.25">
      <c r="A116" s="52"/>
      <c r="B116" s="54"/>
      <c r="C116" s="56"/>
      <c r="D116" s="44"/>
      <c r="E116" s="44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3"/>
      <c r="E130" s="43"/>
      <c r="F130" s="55"/>
    </row>
    <row r="131" spans="1:6" ht="15.75" x14ac:dyDescent="0.25">
      <c r="A131" s="52"/>
      <c r="B131" s="54"/>
      <c r="C131" s="56"/>
      <c r="D131" s="44"/>
      <c r="E131" s="44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57" t="s">
        <v>53</v>
      </c>
      <c r="B143" s="57"/>
      <c r="C143" s="57"/>
      <c r="D143" s="57"/>
      <c r="E143" s="57"/>
      <c r="F143" s="5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0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5" width="13.5703125" customWidth="1"/>
    <col min="6" max="6" width="15.7109375" customWidth="1"/>
  </cols>
  <sheetData>
    <row r="1" spans="1:7" x14ac:dyDescent="0.25">
      <c r="A1" s="57" t="s">
        <v>130</v>
      </c>
      <c r="B1" s="57"/>
      <c r="C1" s="57"/>
      <c r="D1" s="57"/>
      <c r="E1" s="57"/>
      <c r="F1" s="57"/>
      <c r="G1" s="45">
        <v>213.7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281400.16000000003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278910.57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278910.57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278910.57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-2489.5900000000256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2489.59</v>
      </c>
    </row>
    <row r="26" spans="1:6" ht="15.75" x14ac:dyDescent="0.25">
      <c r="A26" s="57" t="s">
        <v>124</v>
      </c>
      <c r="B26" s="57"/>
      <c r="C26" s="57"/>
      <c r="D26" s="57"/>
      <c r="E26" s="57"/>
      <c r="F26" s="57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213.7</v>
      </c>
      <c r="F28" s="35">
        <f>SUM(E28*D28*8)</f>
        <v>7453.8559999999989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213.7</v>
      </c>
      <c r="F29" s="35">
        <f t="shared" ref="F29:F55" si="0">SUM(E29*D29*8)</f>
        <v>4923.6479999999992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213.7</v>
      </c>
      <c r="F30" s="35">
        <f t="shared" si="0"/>
        <v>2530.2079999999996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213.7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0.5</v>
      </c>
      <c r="E32" s="34">
        <f t="shared" si="1"/>
        <v>213.7</v>
      </c>
      <c r="F32" s="35">
        <f t="shared" si="0"/>
        <v>854.8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213.7</v>
      </c>
      <c r="F33" s="35">
        <f t="shared" si="0"/>
        <v>222.24799999999999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213.7</v>
      </c>
      <c r="F34" s="35">
        <f t="shared" si="0"/>
        <v>444.49599999999998</v>
      </c>
    </row>
    <row r="35" spans="1:6" ht="18.75" x14ac:dyDescent="0.3">
      <c r="A35" s="21"/>
      <c r="B35" s="17" t="s">
        <v>96</v>
      </c>
      <c r="C35" s="1" t="s">
        <v>10</v>
      </c>
      <c r="D35" s="30">
        <v>0.11</v>
      </c>
      <c r="E35" s="34">
        <f t="shared" si="1"/>
        <v>213.7</v>
      </c>
      <c r="F35" s="35">
        <f t="shared" si="0"/>
        <v>188.05599999999998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213.7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/>
      <c r="E37" s="34">
        <f t="shared" si="1"/>
        <v>213.7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213.7</v>
      </c>
      <c r="F38" s="35">
        <f t="shared" si="0"/>
        <v>2205.384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213.7</v>
      </c>
      <c r="F39" s="35">
        <f t="shared" si="0"/>
        <v>1453.1599999999999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213.7</v>
      </c>
      <c r="F40" s="35">
        <f t="shared" si="0"/>
        <v>324.82400000000001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213.7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213.7</v>
      </c>
      <c r="F42" s="35">
        <f t="shared" si="0"/>
        <v>324.82400000000001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213.7</v>
      </c>
      <c r="F43" s="35">
        <f t="shared" si="0"/>
        <v>102.57599999999999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213.7</v>
      </c>
      <c r="F44" s="35">
        <f t="shared" si="0"/>
        <v>4564.6319999999996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213.7</v>
      </c>
      <c r="F45" s="35">
        <f t="shared" si="0"/>
        <v>5710.0639999999994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213.7</v>
      </c>
      <c r="F46" s="35">
        <f t="shared" si="0"/>
        <v>3692.7359999999999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213.7</v>
      </c>
      <c r="F47" s="35">
        <f t="shared" si="0"/>
        <v>1572.8319999999999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213.7</v>
      </c>
      <c r="F48" s="35">
        <f t="shared" si="0"/>
        <v>444.49599999999998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213.7</v>
      </c>
      <c r="F49" s="35">
        <f t="shared" si="0"/>
        <v>3008.8959999999997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213.7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213.7</v>
      </c>
      <c r="F51" s="35">
        <f t="shared" si="0"/>
        <v>290.63200000000001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213.7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213.7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213.7</v>
      </c>
      <c r="F54" s="35">
        <f t="shared" si="0"/>
        <v>4051.752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16.46</v>
      </c>
      <c r="E55" s="36">
        <f t="shared" ref="E55" si="3">SUM(E28+E32+E38+E44+E45+E49+E50+E51+E53+E54)</f>
        <v>2137</v>
      </c>
      <c r="F55" s="35">
        <f t="shared" si="0"/>
        <v>281400.16000000003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3"/>
      <c r="E70" s="43"/>
      <c r="F70" s="55"/>
    </row>
    <row r="71" spans="1:6" ht="15.75" x14ac:dyDescent="0.25">
      <c r="A71" s="52"/>
      <c r="B71" s="54"/>
      <c r="C71" s="56"/>
      <c r="D71" s="44"/>
      <c r="E71" s="44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3"/>
      <c r="E85" s="43"/>
      <c r="F85" s="55"/>
    </row>
    <row r="86" spans="1:6" ht="15.75" x14ac:dyDescent="0.25">
      <c r="A86" s="52"/>
      <c r="B86" s="54"/>
      <c r="C86" s="56"/>
      <c r="D86" s="44"/>
      <c r="E86" s="44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3"/>
      <c r="E100" s="43"/>
      <c r="F100" s="55"/>
    </row>
    <row r="101" spans="1:6" ht="15.75" x14ac:dyDescent="0.25">
      <c r="A101" s="52"/>
      <c r="B101" s="54"/>
      <c r="C101" s="56"/>
      <c r="D101" s="44"/>
      <c r="E101" s="44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3"/>
      <c r="E115" s="43"/>
      <c r="F115" s="55"/>
    </row>
    <row r="116" spans="1:6" ht="15.75" x14ac:dyDescent="0.25">
      <c r="A116" s="52"/>
      <c r="B116" s="54"/>
      <c r="C116" s="56"/>
      <c r="D116" s="44"/>
      <c r="E116" s="44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3"/>
      <c r="E130" s="43"/>
      <c r="F130" s="55"/>
    </row>
    <row r="131" spans="1:6" ht="15.75" x14ac:dyDescent="0.25">
      <c r="A131" s="52"/>
      <c r="B131" s="54"/>
      <c r="C131" s="56"/>
      <c r="D131" s="44"/>
      <c r="E131" s="44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7" t="s">
        <v>53</v>
      </c>
      <c r="B143" s="57"/>
      <c r="C143" s="57"/>
      <c r="D143" s="57"/>
      <c r="E143" s="57"/>
      <c r="F143" s="5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2" workbookViewId="0">
      <selection activeCell="F28" sqref="F28"/>
    </sheetView>
  </sheetViews>
  <sheetFormatPr defaultRowHeight="15" x14ac:dyDescent="0.25"/>
  <cols>
    <col min="1" max="1" width="10.42578125" customWidth="1"/>
    <col min="2" max="2" width="42.28515625" customWidth="1"/>
    <col min="3" max="5" width="13.5703125" customWidth="1"/>
    <col min="6" max="6" width="15.7109375" customWidth="1"/>
  </cols>
  <sheetData>
    <row r="1" spans="1:7" x14ac:dyDescent="0.25">
      <c r="A1" s="57" t="s">
        <v>131</v>
      </c>
      <c r="B1" s="57"/>
      <c r="C1" s="57"/>
      <c r="D1" s="57"/>
      <c r="E1" s="57"/>
      <c r="F1" s="57"/>
      <c r="G1" s="45">
        <v>396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517967.99999999994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493428.68999999994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493428.68999999994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493428.68999999994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-24539.309999999998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24539.31</v>
      </c>
    </row>
    <row r="26" spans="1:6" ht="15.75" x14ac:dyDescent="0.25">
      <c r="A26" s="57" t="s">
        <v>124</v>
      </c>
      <c r="B26" s="57"/>
      <c r="C26" s="57"/>
      <c r="D26" s="57"/>
      <c r="E26" s="57"/>
      <c r="F26" s="57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396</v>
      </c>
      <c r="F28" s="35">
        <f>SUM(E28*D28*8)</f>
        <v>13812.479999999998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396</v>
      </c>
      <c r="F29" s="35">
        <f t="shared" ref="F29:F55" si="0">SUM(E29*D29*8)</f>
        <v>9123.84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396</v>
      </c>
      <c r="F30" s="35">
        <f t="shared" si="0"/>
        <v>4688.6400000000003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396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0.39</v>
      </c>
      <c r="E32" s="34">
        <f t="shared" si="1"/>
        <v>396</v>
      </c>
      <c r="F32" s="35">
        <f t="shared" si="0"/>
        <v>1235.52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396</v>
      </c>
      <c r="F33" s="35">
        <f t="shared" si="0"/>
        <v>411.84000000000003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396</v>
      </c>
      <c r="F34" s="35">
        <f t="shared" si="0"/>
        <v>823.68000000000006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396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396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396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396</v>
      </c>
      <c r="F38" s="35">
        <f t="shared" si="0"/>
        <v>4086.7200000000003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396</v>
      </c>
      <c r="F39" s="35">
        <f t="shared" si="0"/>
        <v>2692.7999999999997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396</v>
      </c>
      <c r="F40" s="35">
        <f t="shared" si="0"/>
        <v>601.91999999999996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396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396</v>
      </c>
      <c r="F42" s="35">
        <f t="shared" si="0"/>
        <v>601.91999999999996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396</v>
      </c>
      <c r="F43" s="35">
        <f t="shared" si="0"/>
        <v>190.07999999999998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396</v>
      </c>
      <c r="F44" s="35">
        <f t="shared" si="0"/>
        <v>8458.56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396</v>
      </c>
      <c r="F45" s="35">
        <f t="shared" si="0"/>
        <v>10581.119999999999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396</v>
      </c>
      <c r="F46" s="35">
        <f t="shared" si="0"/>
        <v>6842.88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396</v>
      </c>
      <c r="F47" s="35">
        <f t="shared" si="0"/>
        <v>2914.56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396</v>
      </c>
      <c r="F48" s="35">
        <f t="shared" si="0"/>
        <v>823.68000000000006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396</v>
      </c>
      <c r="F49" s="35">
        <f t="shared" si="0"/>
        <v>5575.68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396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396</v>
      </c>
      <c r="F51" s="35">
        <f t="shared" si="0"/>
        <v>538.56000000000006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396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396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396</v>
      </c>
      <c r="F54" s="35">
        <f t="shared" si="0"/>
        <v>7508.1600000000008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16.349999999999998</v>
      </c>
      <c r="E55" s="36">
        <f t="shared" ref="E55" si="3">SUM(E28+E32+E38+E44+E45+E49+E50+E51+E53+E54)</f>
        <v>3960</v>
      </c>
      <c r="F55" s="35">
        <f t="shared" si="0"/>
        <v>517967.99999999994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3"/>
      <c r="E70" s="43"/>
      <c r="F70" s="55"/>
    </row>
    <row r="71" spans="1:6" ht="15.75" x14ac:dyDescent="0.25">
      <c r="A71" s="52"/>
      <c r="B71" s="54"/>
      <c r="C71" s="56"/>
      <c r="D71" s="44"/>
      <c r="E71" s="44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3"/>
      <c r="E85" s="43"/>
      <c r="F85" s="55"/>
    </row>
    <row r="86" spans="1:6" ht="15.75" x14ac:dyDescent="0.25">
      <c r="A86" s="52"/>
      <c r="B86" s="54"/>
      <c r="C86" s="56"/>
      <c r="D86" s="44"/>
      <c r="E86" s="44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3"/>
      <c r="E100" s="43"/>
      <c r="F100" s="55"/>
    </row>
    <row r="101" spans="1:6" ht="15.75" x14ac:dyDescent="0.25">
      <c r="A101" s="52"/>
      <c r="B101" s="54"/>
      <c r="C101" s="56"/>
      <c r="D101" s="44"/>
      <c r="E101" s="44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3"/>
      <c r="E115" s="43"/>
      <c r="F115" s="55"/>
    </row>
    <row r="116" spans="1:6" ht="15.75" x14ac:dyDescent="0.25">
      <c r="A116" s="52"/>
      <c r="B116" s="54"/>
      <c r="C116" s="56"/>
      <c r="D116" s="44"/>
      <c r="E116" s="44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3"/>
      <c r="E130" s="43"/>
      <c r="F130" s="55"/>
    </row>
    <row r="131" spans="1:6" ht="15.75" x14ac:dyDescent="0.25">
      <c r="A131" s="52"/>
      <c r="B131" s="54"/>
      <c r="C131" s="56"/>
      <c r="D131" s="44"/>
      <c r="E131" s="44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7" t="s">
        <v>53</v>
      </c>
      <c r="B143" s="57"/>
      <c r="C143" s="57"/>
      <c r="D143" s="57"/>
      <c r="E143" s="57"/>
      <c r="F143" s="5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8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5" width="13.5703125" customWidth="1"/>
    <col min="6" max="6" width="15.7109375" customWidth="1"/>
  </cols>
  <sheetData>
    <row r="1" spans="1:7" x14ac:dyDescent="0.25">
      <c r="A1" s="57" t="s">
        <v>132</v>
      </c>
      <c r="B1" s="57"/>
      <c r="C1" s="57"/>
      <c r="D1" s="57"/>
      <c r="E1" s="57"/>
      <c r="F1" s="57"/>
      <c r="G1" s="45">
        <v>393.7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514959.5999999998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503105.1599999998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503105.1599999998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503105.1599999998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-11854.440000000002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11854.44</v>
      </c>
    </row>
    <row r="26" spans="1:6" ht="15.75" x14ac:dyDescent="0.25">
      <c r="A26" s="57" t="s">
        <v>124</v>
      </c>
      <c r="B26" s="57"/>
      <c r="C26" s="57"/>
      <c r="D26" s="57"/>
      <c r="E26" s="57"/>
      <c r="F26" s="57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393.7</v>
      </c>
      <c r="F28" s="35">
        <f>SUM(E28*D28*8)</f>
        <v>13732.255999999998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393.7</v>
      </c>
      <c r="F29" s="35">
        <f t="shared" ref="F29:F55" si="0">SUM(E29*D29*8)</f>
        <v>9070.848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393.7</v>
      </c>
      <c r="F30" s="35">
        <f t="shared" si="0"/>
        <v>4661.4079999999994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393.7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0.39</v>
      </c>
      <c r="E32" s="34">
        <f t="shared" si="1"/>
        <v>393.7</v>
      </c>
      <c r="F32" s="35">
        <f t="shared" si="0"/>
        <v>1228.3440000000001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393.7</v>
      </c>
      <c r="F33" s="35">
        <f t="shared" si="0"/>
        <v>409.44799999999998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393.7</v>
      </c>
      <c r="F34" s="35">
        <f t="shared" si="0"/>
        <v>818.89599999999996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393.7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393.7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393.7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393.7</v>
      </c>
      <c r="F38" s="35">
        <f t="shared" si="0"/>
        <v>4062.9839999999999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393.7</v>
      </c>
      <c r="F39" s="35">
        <f t="shared" si="0"/>
        <v>2677.16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393.7</v>
      </c>
      <c r="F40" s="35">
        <f t="shared" si="0"/>
        <v>598.42399999999998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393.7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393.7</v>
      </c>
      <c r="F42" s="35">
        <f t="shared" si="0"/>
        <v>598.42399999999998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393.7</v>
      </c>
      <c r="F43" s="35">
        <f t="shared" si="0"/>
        <v>188.976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393.7</v>
      </c>
      <c r="F44" s="35">
        <f t="shared" si="0"/>
        <v>8409.4319999999989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393.7</v>
      </c>
      <c r="F45" s="35">
        <f t="shared" si="0"/>
        <v>10519.663999999999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393.7</v>
      </c>
      <c r="F46" s="35">
        <f t="shared" si="0"/>
        <v>6803.1360000000004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393.7</v>
      </c>
      <c r="F47" s="35">
        <f t="shared" si="0"/>
        <v>2897.6320000000001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393.7</v>
      </c>
      <c r="F48" s="35">
        <f t="shared" si="0"/>
        <v>818.89599999999996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393.7</v>
      </c>
      <c r="F49" s="35">
        <f t="shared" si="0"/>
        <v>5543.2960000000003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393.7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393.7</v>
      </c>
      <c r="F51" s="35">
        <f t="shared" si="0"/>
        <v>535.43200000000002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393.7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393.7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393.7</v>
      </c>
      <c r="F54" s="35">
        <f t="shared" si="0"/>
        <v>7464.5519999999997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16.349999999999998</v>
      </c>
      <c r="E55" s="36">
        <f t="shared" ref="E55" si="3">SUM(E28+E32+E38+E44+E45+E49+E50+E51+E53+E54)</f>
        <v>3936.9999999999991</v>
      </c>
      <c r="F55" s="35">
        <f t="shared" si="0"/>
        <v>514959.5999999998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3"/>
      <c r="E70" s="43"/>
      <c r="F70" s="55"/>
    </row>
    <row r="71" spans="1:6" ht="15.75" x14ac:dyDescent="0.25">
      <c r="A71" s="52"/>
      <c r="B71" s="54"/>
      <c r="C71" s="56"/>
      <c r="D71" s="44"/>
      <c r="E71" s="44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3"/>
      <c r="E85" s="43"/>
      <c r="F85" s="55"/>
    </row>
    <row r="86" spans="1:6" ht="15.75" x14ac:dyDescent="0.25">
      <c r="A86" s="52"/>
      <c r="B86" s="54"/>
      <c r="C86" s="56"/>
      <c r="D86" s="44"/>
      <c r="E86" s="44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3"/>
      <c r="E100" s="43"/>
      <c r="F100" s="55"/>
    </row>
    <row r="101" spans="1:6" ht="15.75" x14ac:dyDescent="0.25">
      <c r="A101" s="52"/>
      <c r="B101" s="54"/>
      <c r="C101" s="56"/>
      <c r="D101" s="44"/>
      <c r="E101" s="44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3"/>
      <c r="E115" s="43"/>
      <c r="F115" s="55"/>
    </row>
    <row r="116" spans="1:6" ht="15.75" x14ac:dyDescent="0.25">
      <c r="A116" s="52"/>
      <c r="B116" s="54"/>
      <c r="C116" s="56"/>
      <c r="D116" s="44"/>
      <c r="E116" s="44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3"/>
      <c r="E130" s="43"/>
      <c r="F130" s="55"/>
    </row>
    <row r="131" spans="1:6" ht="15.75" x14ac:dyDescent="0.25">
      <c r="A131" s="52"/>
      <c r="B131" s="54"/>
      <c r="C131" s="56"/>
      <c r="D131" s="44"/>
      <c r="E131" s="44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7" t="s">
        <v>53</v>
      </c>
      <c r="B143" s="57"/>
      <c r="C143" s="57"/>
      <c r="D143" s="57"/>
      <c r="E143" s="57"/>
      <c r="F143" s="5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9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5" width="13.5703125" customWidth="1"/>
    <col min="6" max="6" width="15.7109375" customWidth="1"/>
  </cols>
  <sheetData>
    <row r="1" spans="1:7" x14ac:dyDescent="0.25">
      <c r="A1" s="57" t="s">
        <v>133</v>
      </c>
      <c r="B1" s="57"/>
      <c r="C1" s="57"/>
      <c r="D1" s="57"/>
      <c r="E1" s="57"/>
      <c r="F1" s="57"/>
      <c r="G1" s="45">
        <v>397.7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520191.5999999998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492011.30999999982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492011.30999999982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492011.30999999982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-28180.289999999979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28180.29</v>
      </c>
    </row>
    <row r="26" spans="1:6" ht="15.75" x14ac:dyDescent="0.25">
      <c r="A26" s="57" t="s">
        <v>124</v>
      </c>
      <c r="B26" s="57"/>
      <c r="C26" s="57"/>
      <c r="D26" s="57"/>
      <c r="E26" s="57"/>
      <c r="F26" s="57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397.7</v>
      </c>
      <c r="F28" s="35">
        <f>SUM(E28*D28*8)</f>
        <v>13871.775999999998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397.7</v>
      </c>
      <c r="F29" s="35">
        <f t="shared" ref="F29:F55" si="0">SUM(E29*D29*8)</f>
        <v>9163.0079999999998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397.7</v>
      </c>
      <c r="F30" s="35">
        <f t="shared" si="0"/>
        <v>4708.768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397.7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0.39</v>
      </c>
      <c r="E32" s="34">
        <f t="shared" si="1"/>
        <v>397.7</v>
      </c>
      <c r="F32" s="35">
        <f t="shared" si="0"/>
        <v>1240.8240000000001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397.7</v>
      </c>
      <c r="F33" s="35">
        <f t="shared" si="0"/>
        <v>413.608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397.7</v>
      </c>
      <c r="F34" s="35">
        <f t="shared" si="0"/>
        <v>827.21600000000001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397.7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397.7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397.7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397.7</v>
      </c>
      <c r="F38" s="35">
        <f t="shared" si="0"/>
        <v>4104.2640000000001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397.7</v>
      </c>
      <c r="F39" s="35">
        <f t="shared" si="0"/>
        <v>2704.3599999999997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397.7</v>
      </c>
      <c r="F40" s="35">
        <f t="shared" si="0"/>
        <v>604.50400000000002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397.7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397.7</v>
      </c>
      <c r="F42" s="35">
        <f t="shared" si="0"/>
        <v>604.50400000000002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397.7</v>
      </c>
      <c r="F43" s="35">
        <f t="shared" si="0"/>
        <v>190.89599999999999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397.7</v>
      </c>
      <c r="F44" s="35">
        <f t="shared" si="0"/>
        <v>8494.8719999999994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397.7</v>
      </c>
      <c r="F45" s="35">
        <f t="shared" si="0"/>
        <v>10626.544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397.7</v>
      </c>
      <c r="F46" s="35">
        <f t="shared" si="0"/>
        <v>6872.2560000000003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397.7</v>
      </c>
      <c r="F47" s="35">
        <f t="shared" si="0"/>
        <v>2927.0720000000001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397.7</v>
      </c>
      <c r="F48" s="35">
        <f t="shared" si="0"/>
        <v>827.21600000000001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397.7</v>
      </c>
      <c r="F49" s="35">
        <f t="shared" si="0"/>
        <v>5599.616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397.7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397.7</v>
      </c>
      <c r="F51" s="35">
        <f t="shared" si="0"/>
        <v>540.87200000000007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397.7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397.7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397.7</v>
      </c>
      <c r="F54" s="35">
        <f t="shared" si="0"/>
        <v>7540.3919999999998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16.349999999999998</v>
      </c>
      <c r="E55" s="36">
        <f t="shared" ref="E55" si="3">SUM(E28+E32+E38+E44+E45+E49+E50+E51+E53+E54)</f>
        <v>3976.9999999999991</v>
      </c>
      <c r="F55" s="35">
        <f t="shared" si="0"/>
        <v>520191.5999999998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3"/>
      <c r="E70" s="43"/>
      <c r="F70" s="55"/>
    </row>
    <row r="71" spans="1:6" ht="15.75" x14ac:dyDescent="0.25">
      <c r="A71" s="52"/>
      <c r="B71" s="54"/>
      <c r="C71" s="56"/>
      <c r="D71" s="44"/>
      <c r="E71" s="44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3"/>
      <c r="E85" s="43"/>
      <c r="F85" s="55"/>
    </row>
    <row r="86" spans="1:6" ht="15.75" x14ac:dyDescent="0.25">
      <c r="A86" s="52"/>
      <c r="B86" s="54"/>
      <c r="C86" s="56"/>
      <c r="D86" s="44"/>
      <c r="E86" s="44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3"/>
      <c r="E100" s="43"/>
      <c r="F100" s="55"/>
    </row>
    <row r="101" spans="1:6" ht="15.75" x14ac:dyDescent="0.25">
      <c r="A101" s="52"/>
      <c r="B101" s="54"/>
      <c r="C101" s="56"/>
      <c r="D101" s="44"/>
      <c r="E101" s="44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3"/>
      <c r="E115" s="43"/>
      <c r="F115" s="55"/>
    </row>
    <row r="116" spans="1:6" ht="15.75" x14ac:dyDescent="0.25">
      <c r="A116" s="52"/>
      <c r="B116" s="54"/>
      <c r="C116" s="56"/>
      <c r="D116" s="44"/>
      <c r="E116" s="44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3"/>
      <c r="E130" s="43"/>
      <c r="F130" s="55"/>
    </row>
    <row r="131" spans="1:6" ht="15.75" x14ac:dyDescent="0.25">
      <c r="A131" s="52"/>
      <c r="B131" s="54"/>
      <c r="C131" s="56"/>
      <c r="D131" s="44"/>
      <c r="E131" s="44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7" t="s">
        <v>53</v>
      </c>
      <c r="B143" s="57"/>
      <c r="C143" s="57"/>
      <c r="D143" s="57"/>
      <c r="E143" s="57"/>
      <c r="F143" s="5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9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5" width="13.5703125" customWidth="1"/>
    <col min="6" max="6" width="15.7109375" customWidth="1"/>
  </cols>
  <sheetData>
    <row r="1" spans="1:7" x14ac:dyDescent="0.25">
      <c r="A1" s="57" t="s">
        <v>134</v>
      </c>
      <c r="B1" s="57"/>
      <c r="C1" s="57"/>
      <c r="D1" s="57"/>
      <c r="E1" s="57"/>
      <c r="F1" s="57"/>
      <c r="G1" s="45">
        <v>399.2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525666.55999999994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515173.35999999993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515173.35999999993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515173.35999999993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-10493.200000000012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10493.2</v>
      </c>
    </row>
    <row r="26" spans="1:6" ht="15.75" x14ac:dyDescent="0.25">
      <c r="A26" s="57" t="s">
        <v>124</v>
      </c>
      <c r="B26" s="57"/>
      <c r="C26" s="57"/>
      <c r="D26" s="57"/>
      <c r="E26" s="57"/>
      <c r="F26" s="57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399.2</v>
      </c>
      <c r="F28" s="35">
        <f>SUM(E28*D28*8)</f>
        <v>13924.095999999998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399.2</v>
      </c>
      <c r="F29" s="35">
        <f t="shared" ref="F29:F55" si="0">SUM(E29*D29*8)</f>
        <v>9197.5679999999993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399.2</v>
      </c>
      <c r="F30" s="35">
        <f t="shared" si="0"/>
        <v>4726.5280000000002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399.2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0.5</v>
      </c>
      <c r="E32" s="34">
        <f t="shared" si="1"/>
        <v>399.2</v>
      </c>
      <c r="F32" s="35">
        <f t="shared" si="0"/>
        <v>1596.8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399.2</v>
      </c>
      <c r="F33" s="35">
        <f t="shared" si="0"/>
        <v>415.16800000000001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399.2</v>
      </c>
      <c r="F34" s="35">
        <f t="shared" si="0"/>
        <v>830.33600000000001</v>
      </c>
    </row>
    <row r="35" spans="1:6" ht="18.75" x14ac:dyDescent="0.3">
      <c r="A35" s="21"/>
      <c r="B35" s="17" t="s">
        <v>96</v>
      </c>
      <c r="C35" s="1" t="s">
        <v>10</v>
      </c>
      <c r="D35" s="30">
        <v>0.11</v>
      </c>
      <c r="E35" s="34">
        <f t="shared" si="1"/>
        <v>399.2</v>
      </c>
      <c r="F35" s="35">
        <f t="shared" si="0"/>
        <v>351.29599999999999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399.2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/>
      <c r="E37" s="34">
        <f t="shared" si="1"/>
        <v>399.2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399.2</v>
      </c>
      <c r="F38" s="35">
        <f t="shared" si="0"/>
        <v>4119.7439999999997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399.2</v>
      </c>
      <c r="F39" s="35">
        <f t="shared" si="0"/>
        <v>2714.56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399.2</v>
      </c>
      <c r="F40" s="35">
        <f t="shared" si="0"/>
        <v>606.78399999999999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399.2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399.2</v>
      </c>
      <c r="F42" s="35">
        <f t="shared" si="0"/>
        <v>606.78399999999999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399.2</v>
      </c>
      <c r="F43" s="35">
        <f t="shared" si="0"/>
        <v>191.61599999999999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399.2</v>
      </c>
      <c r="F44" s="35">
        <f t="shared" si="0"/>
        <v>8526.9120000000003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399.2</v>
      </c>
      <c r="F45" s="35">
        <f t="shared" si="0"/>
        <v>10666.624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399.2</v>
      </c>
      <c r="F46" s="35">
        <f t="shared" si="0"/>
        <v>6898.1760000000004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399.2</v>
      </c>
      <c r="F47" s="35">
        <f t="shared" si="0"/>
        <v>2938.1120000000001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399.2</v>
      </c>
      <c r="F48" s="35">
        <f t="shared" si="0"/>
        <v>830.33600000000001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399.2</v>
      </c>
      <c r="F49" s="35">
        <f t="shared" si="0"/>
        <v>5620.7359999999999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399.2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399.2</v>
      </c>
      <c r="F51" s="35">
        <f t="shared" si="0"/>
        <v>542.91200000000003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399.2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399.2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399.2</v>
      </c>
      <c r="F54" s="35">
        <f t="shared" si="0"/>
        <v>7568.8320000000003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16.46</v>
      </c>
      <c r="E55" s="36">
        <f t="shared" ref="E55" si="3">SUM(E28+E32+E38+E44+E45+E49+E50+E51+E53+E54)</f>
        <v>3991.9999999999991</v>
      </c>
      <c r="F55" s="35">
        <f t="shared" si="0"/>
        <v>525666.55999999994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3"/>
      <c r="E70" s="43"/>
      <c r="F70" s="55"/>
    </row>
    <row r="71" spans="1:6" ht="15.75" x14ac:dyDescent="0.25">
      <c r="A71" s="52"/>
      <c r="B71" s="54"/>
      <c r="C71" s="56"/>
      <c r="D71" s="44"/>
      <c r="E71" s="44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3"/>
      <c r="E85" s="43"/>
      <c r="F85" s="55"/>
    </row>
    <row r="86" spans="1:6" ht="15.75" x14ac:dyDescent="0.25">
      <c r="A86" s="52"/>
      <c r="B86" s="54"/>
      <c r="C86" s="56"/>
      <c r="D86" s="44"/>
      <c r="E86" s="44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3"/>
      <c r="E100" s="43"/>
      <c r="F100" s="55"/>
    </row>
    <row r="101" spans="1:6" ht="15.75" x14ac:dyDescent="0.25">
      <c r="A101" s="52"/>
      <c r="B101" s="54"/>
      <c r="C101" s="56"/>
      <c r="D101" s="44"/>
      <c r="E101" s="44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3"/>
      <c r="E115" s="43"/>
      <c r="F115" s="55"/>
    </row>
    <row r="116" spans="1:6" ht="15.75" x14ac:dyDescent="0.25">
      <c r="A116" s="52"/>
      <c r="B116" s="54"/>
      <c r="C116" s="56"/>
      <c r="D116" s="44"/>
      <c r="E116" s="44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3"/>
      <c r="E130" s="43"/>
      <c r="F130" s="55"/>
    </row>
    <row r="131" spans="1:6" ht="15.75" x14ac:dyDescent="0.25">
      <c r="A131" s="52"/>
      <c r="B131" s="54"/>
      <c r="C131" s="56"/>
      <c r="D131" s="44"/>
      <c r="E131" s="44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7" t="s">
        <v>53</v>
      </c>
      <c r="B143" s="57"/>
      <c r="C143" s="57"/>
      <c r="D143" s="57"/>
      <c r="E143" s="57"/>
      <c r="F143" s="5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9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5" width="13.5703125" customWidth="1"/>
    <col min="6" max="6" width="15.7109375" customWidth="1"/>
  </cols>
  <sheetData>
    <row r="1" spans="1:7" x14ac:dyDescent="0.25">
      <c r="A1" s="57" t="s">
        <v>135</v>
      </c>
      <c r="B1" s="57"/>
      <c r="C1" s="57"/>
      <c r="D1" s="57"/>
      <c r="E1" s="57"/>
      <c r="F1" s="57"/>
      <c r="G1" s="45">
        <v>217.1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283966.79999999993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280753.44999999995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280753.44999999995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280753.44999999995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-3213.3499999999767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3213.35</v>
      </c>
    </row>
    <row r="26" spans="1:6" ht="15.75" x14ac:dyDescent="0.25">
      <c r="A26" s="57" t="s">
        <v>124</v>
      </c>
      <c r="B26" s="57"/>
      <c r="C26" s="57"/>
      <c r="D26" s="57"/>
      <c r="E26" s="57"/>
      <c r="F26" s="57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217.1</v>
      </c>
      <c r="F28" s="35">
        <f>SUM(E28*D28*8)</f>
        <v>7572.4479999999985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217.1</v>
      </c>
      <c r="F29" s="35">
        <f t="shared" ref="F29:F55" si="0">SUM(E29*D29*8)</f>
        <v>5001.9839999999995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217.1</v>
      </c>
      <c r="F30" s="35">
        <f t="shared" si="0"/>
        <v>2570.4639999999999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217.1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0.39</v>
      </c>
      <c r="E32" s="34">
        <f t="shared" si="1"/>
        <v>217.1</v>
      </c>
      <c r="F32" s="35">
        <f t="shared" si="0"/>
        <v>677.35199999999998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217.1</v>
      </c>
      <c r="F33" s="35">
        <f t="shared" si="0"/>
        <v>225.78399999999999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217.1</v>
      </c>
      <c r="F34" s="35">
        <f t="shared" si="0"/>
        <v>451.56799999999998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217.1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217.1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217.1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217.1</v>
      </c>
      <c r="F38" s="35">
        <f t="shared" si="0"/>
        <v>2240.4720000000002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217.1</v>
      </c>
      <c r="F39" s="35">
        <f t="shared" si="0"/>
        <v>1476.28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217.1</v>
      </c>
      <c r="F40" s="35">
        <f t="shared" si="0"/>
        <v>329.99200000000002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217.1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217.1</v>
      </c>
      <c r="F42" s="35">
        <f t="shared" si="0"/>
        <v>329.99200000000002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217.1</v>
      </c>
      <c r="F43" s="35">
        <f t="shared" si="0"/>
        <v>104.208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217.1</v>
      </c>
      <c r="F44" s="35">
        <f t="shared" si="0"/>
        <v>4637.2559999999994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217.1</v>
      </c>
      <c r="F45" s="35">
        <f t="shared" si="0"/>
        <v>5800.9119999999994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217.1</v>
      </c>
      <c r="F46" s="35">
        <f t="shared" si="0"/>
        <v>3751.4880000000003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217.1</v>
      </c>
      <c r="F47" s="35">
        <f t="shared" si="0"/>
        <v>1597.856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217.1</v>
      </c>
      <c r="F48" s="35">
        <f t="shared" si="0"/>
        <v>451.56799999999998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217.1</v>
      </c>
      <c r="F49" s="35">
        <f t="shared" si="0"/>
        <v>3056.768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217.1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217.1</v>
      </c>
      <c r="F51" s="35">
        <f t="shared" si="0"/>
        <v>295.25600000000003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217.1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217.1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217.1</v>
      </c>
      <c r="F54" s="35">
        <f t="shared" si="0"/>
        <v>4116.2160000000003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16.349999999999998</v>
      </c>
      <c r="E55" s="36">
        <f t="shared" ref="E55" si="3">SUM(E28+E32+E38+E44+E45+E49+E50+E51+E53+E54)</f>
        <v>2170.9999999999995</v>
      </c>
      <c r="F55" s="35">
        <f t="shared" si="0"/>
        <v>283966.79999999993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3"/>
      <c r="E70" s="43"/>
      <c r="F70" s="55"/>
    </row>
    <row r="71" spans="1:6" ht="15.75" x14ac:dyDescent="0.25">
      <c r="A71" s="52"/>
      <c r="B71" s="54"/>
      <c r="C71" s="56"/>
      <c r="D71" s="44"/>
      <c r="E71" s="44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3"/>
      <c r="E85" s="43"/>
      <c r="F85" s="55"/>
    </row>
    <row r="86" spans="1:6" ht="15.75" x14ac:dyDescent="0.25">
      <c r="A86" s="52"/>
      <c r="B86" s="54"/>
      <c r="C86" s="56"/>
      <c r="D86" s="44"/>
      <c r="E86" s="44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3"/>
      <c r="E100" s="43"/>
      <c r="F100" s="55"/>
    </row>
    <row r="101" spans="1:6" ht="15.75" x14ac:dyDescent="0.25">
      <c r="A101" s="52"/>
      <c r="B101" s="54"/>
      <c r="C101" s="56"/>
      <c r="D101" s="44"/>
      <c r="E101" s="44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3"/>
      <c r="E115" s="43"/>
      <c r="F115" s="55"/>
    </row>
    <row r="116" spans="1:6" ht="15.75" x14ac:dyDescent="0.25">
      <c r="A116" s="52"/>
      <c r="B116" s="54"/>
      <c r="C116" s="56"/>
      <c r="D116" s="44"/>
      <c r="E116" s="44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3"/>
      <c r="E130" s="43"/>
      <c r="F130" s="55"/>
    </row>
    <row r="131" spans="1:6" ht="15.75" x14ac:dyDescent="0.25">
      <c r="A131" s="52"/>
      <c r="B131" s="54"/>
      <c r="C131" s="56"/>
      <c r="D131" s="44"/>
      <c r="E131" s="44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7" t="s">
        <v>53</v>
      </c>
      <c r="B143" s="57"/>
      <c r="C143" s="57"/>
      <c r="D143" s="57"/>
      <c r="E143" s="57"/>
      <c r="F143" s="5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15</vt:i4>
      </vt:variant>
    </vt:vector>
  </HeadingPairs>
  <TitlesOfParts>
    <vt:vector size="15" baseType="lpstr">
      <vt:lpstr>1</vt:lpstr>
      <vt:lpstr>4</vt:lpstr>
      <vt:lpstr>5</vt:lpstr>
      <vt:lpstr>6</vt:lpstr>
      <vt:lpstr>7</vt:lpstr>
      <vt:lpstr>8</vt:lpstr>
      <vt:lpstr>9</vt:lpstr>
      <vt:lpstr>10</vt:lpstr>
      <vt:lpstr>12</vt:lpstr>
      <vt:lpstr>13</vt:lpstr>
      <vt:lpstr>14</vt:lpstr>
      <vt:lpstr>15</vt:lpstr>
      <vt:lpstr>16</vt:lpstr>
      <vt:lpstr>18</vt:lpstr>
      <vt:lpstr>20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2024-06-25T09:07:50Z</dcterms:modified>
</cp:coreProperties>
</file>