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firstSheet="8" activeTab="8"/>
  </bookViews>
  <sheets>
    <sheet name="3" sheetId="2" state="hidden" r:id="rId1"/>
    <sheet name="4" sheetId="8" state="hidden" r:id="rId2"/>
    <sheet name="18" sheetId="9" state="hidden" r:id="rId3"/>
    <sheet name="11" sheetId="11" state="hidden" r:id="rId4"/>
    <sheet name="12" sheetId="12" state="hidden" r:id="rId5"/>
    <sheet name="13" sheetId="10" state="hidden" r:id="rId6"/>
    <sheet name="5" sheetId="3" state="hidden" r:id="rId7"/>
    <sheet name="6" sheetId="4" state="hidden" r:id="rId8"/>
    <sheet name="7" sheetId="5" r:id="rId9"/>
    <sheet name="8" sheetId="6" state="hidden" r:id="rId10"/>
    <sheet name="10" sheetId="7" state="hidden" r:id="rId11"/>
  </sheets>
  <calcPr calcId="152511"/>
</workbook>
</file>

<file path=xl/calcChain.xml><?xml version="1.0" encoding="utf-8"?>
<calcChain xmlns="http://schemas.openxmlformats.org/spreadsheetml/2006/main">
  <c r="D45" i="7" l="1"/>
  <c r="D38" i="7"/>
  <c r="D32" i="7"/>
  <c r="D28" i="7"/>
  <c r="D45" i="10"/>
  <c r="D38" i="10"/>
  <c r="D32" i="10"/>
  <c r="D28" i="10"/>
  <c r="D45" i="12"/>
  <c r="D38" i="12"/>
  <c r="D32" i="12"/>
  <c r="D28" i="12"/>
  <c r="D45" i="6" l="1"/>
  <c r="D38" i="6"/>
  <c r="D32" i="6"/>
  <c r="F32" i="6" s="1"/>
  <c r="D28" i="6"/>
  <c r="F28" i="6" s="1"/>
  <c r="D45" i="5"/>
  <c r="F45" i="5" s="1"/>
  <c r="D38" i="5"/>
  <c r="D32" i="5"/>
  <c r="D28" i="5"/>
  <c r="D45" i="4"/>
  <c r="D38" i="4"/>
  <c r="D32" i="4"/>
  <c r="D28" i="4"/>
  <c r="D45" i="3"/>
  <c r="F45" i="3" s="1"/>
  <c r="D38" i="3"/>
  <c r="D32" i="3"/>
  <c r="D28" i="3"/>
  <c r="F28" i="3" s="1"/>
  <c r="D45" i="8"/>
  <c r="D38" i="8"/>
  <c r="D32" i="8"/>
  <c r="F32" i="8" s="1"/>
  <c r="D28" i="8"/>
  <c r="F28" i="8" s="1"/>
  <c r="F54" i="7"/>
  <c r="F53" i="7"/>
  <c r="F52" i="7"/>
  <c r="F51" i="7"/>
  <c r="F50" i="7"/>
  <c r="F49" i="7"/>
  <c r="F48" i="7"/>
  <c r="F47" i="7"/>
  <c r="F46" i="7"/>
  <c r="F45" i="7"/>
  <c r="F44" i="7"/>
  <c r="F43" i="7"/>
  <c r="F42" i="7"/>
  <c r="F41" i="7"/>
  <c r="F40" i="7"/>
  <c r="F39" i="7"/>
  <c r="F38" i="7"/>
  <c r="F37" i="7"/>
  <c r="F36" i="7"/>
  <c r="F35" i="7"/>
  <c r="F34" i="7"/>
  <c r="F33" i="7"/>
  <c r="F32" i="7"/>
  <c r="F31" i="7"/>
  <c r="F30" i="7"/>
  <c r="F29" i="7"/>
  <c r="F28" i="7"/>
  <c r="F54" i="6"/>
  <c r="F53" i="6"/>
  <c r="F52" i="6"/>
  <c r="F51" i="6"/>
  <c r="F50" i="6"/>
  <c r="F49" i="6"/>
  <c r="F48" i="6"/>
  <c r="F47" i="6"/>
  <c r="F46" i="6"/>
  <c r="F45" i="6"/>
  <c r="F44" i="6"/>
  <c r="F43" i="6"/>
  <c r="F42" i="6"/>
  <c r="F41" i="6"/>
  <c r="F40" i="6"/>
  <c r="F39" i="6"/>
  <c r="F38" i="6"/>
  <c r="F37" i="6"/>
  <c r="F36" i="6"/>
  <c r="F35" i="6"/>
  <c r="F34" i="6"/>
  <c r="F33" i="6"/>
  <c r="F31" i="6"/>
  <c r="F30" i="6"/>
  <c r="F29" i="6"/>
  <c r="F54" i="5"/>
  <c r="F53" i="5"/>
  <c r="F52" i="5"/>
  <c r="F51" i="5"/>
  <c r="F50" i="5"/>
  <c r="F49" i="5"/>
  <c r="F48" i="5"/>
  <c r="F47" i="5"/>
  <c r="F46" i="5"/>
  <c r="F44" i="5"/>
  <c r="F43" i="5"/>
  <c r="F42" i="5"/>
  <c r="F41" i="5"/>
  <c r="F40" i="5"/>
  <c r="F39" i="5"/>
  <c r="F38" i="5"/>
  <c r="F37" i="5"/>
  <c r="F36" i="5"/>
  <c r="F35" i="5"/>
  <c r="F34" i="5"/>
  <c r="F33" i="5"/>
  <c r="F32" i="5"/>
  <c r="F31" i="5"/>
  <c r="F30" i="5"/>
  <c r="F29" i="5"/>
  <c r="F28" i="5"/>
  <c r="F54" i="4"/>
  <c r="F53" i="4"/>
  <c r="F52" i="4"/>
  <c r="F51" i="4"/>
  <c r="F50" i="4"/>
  <c r="F49" i="4"/>
  <c r="F48" i="4"/>
  <c r="F47" i="4"/>
  <c r="F46" i="4"/>
  <c r="F45" i="4"/>
  <c r="F44" i="4"/>
  <c r="F43" i="4"/>
  <c r="F42" i="4"/>
  <c r="F41" i="4"/>
  <c r="F40" i="4"/>
  <c r="F39" i="4"/>
  <c r="F38" i="4"/>
  <c r="F37" i="4"/>
  <c r="F36" i="4"/>
  <c r="F35" i="4"/>
  <c r="F34" i="4"/>
  <c r="F33" i="4"/>
  <c r="F32" i="4"/>
  <c r="F31" i="4"/>
  <c r="F30" i="4"/>
  <c r="F29" i="4"/>
  <c r="F28" i="4"/>
  <c r="F54" i="3"/>
  <c r="F53" i="3"/>
  <c r="F52" i="3"/>
  <c r="F51" i="3"/>
  <c r="F50" i="3"/>
  <c r="F49" i="3"/>
  <c r="F48" i="3"/>
  <c r="F47" i="3"/>
  <c r="F46" i="3"/>
  <c r="F44" i="3"/>
  <c r="F43" i="3"/>
  <c r="F42" i="3"/>
  <c r="F41" i="3"/>
  <c r="F40" i="3"/>
  <c r="F39" i="3"/>
  <c r="F38" i="3"/>
  <c r="F37" i="3"/>
  <c r="F36" i="3"/>
  <c r="F35" i="3"/>
  <c r="F34" i="3"/>
  <c r="F33" i="3"/>
  <c r="F32" i="3"/>
  <c r="F31" i="3"/>
  <c r="F30" i="3"/>
  <c r="F29" i="3"/>
  <c r="F54" i="10"/>
  <c r="F53" i="10"/>
  <c r="F52" i="10"/>
  <c r="F51" i="10"/>
  <c r="F50" i="10"/>
  <c r="F49" i="10"/>
  <c r="F48" i="10"/>
  <c r="F47" i="10"/>
  <c r="F46" i="10"/>
  <c r="F45" i="10"/>
  <c r="F44" i="10"/>
  <c r="F43" i="10"/>
  <c r="F42" i="10"/>
  <c r="F41" i="10"/>
  <c r="F40" i="10"/>
  <c r="F39" i="10"/>
  <c r="F38" i="10"/>
  <c r="F37" i="10"/>
  <c r="F36" i="10"/>
  <c r="F35" i="10"/>
  <c r="F34" i="10"/>
  <c r="F33" i="10"/>
  <c r="F32" i="10"/>
  <c r="F31" i="10"/>
  <c r="F30" i="10"/>
  <c r="F29" i="10"/>
  <c r="F28" i="10"/>
  <c r="F54" i="12"/>
  <c r="F53" i="12"/>
  <c r="F52" i="12"/>
  <c r="F51" i="12"/>
  <c r="F50" i="12"/>
  <c r="F49" i="12"/>
  <c r="F48" i="12"/>
  <c r="F47" i="12"/>
  <c r="F46" i="12"/>
  <c r="F45" i="12"/>
  <c r="F44" i="12"/>
  <c r="F43" i="12"/>
  <c r="F42" i="12"/>
  <c r="F41" i="12"/>
  <c r="F40" i="12"/>
  <c r="F39" i="12"/>
  <c r="F38" i="12"/>
  <c r="F37" i="12"/>
  <c r="F36" i="12"/>
  <c r="F35" i="12"/>
  <c r="F34" i="12"/>
  <c r="F33" i="12"/>
  <c r="F32" i="12"/>
  <c r="F31" i="12"/>
  <c r="F30" i="12"/>
  <c r="F29" i="12"/>
  <c r="F28" i="12"/>
  <c r="F54" i="11"/>
  <c r="F53" i="11"/>
  <c r="F52" i="11"/>
  <c r="F51" i="11"/>
  <c r="F50" i="11"/>
  <c r="F49" i="11"/>
  <c r="F48" i="11"/>
  <c r="F47" i="11"/>
  <c r="F46" i="11"/>
  <c r="F44" i="11"/>
  <c r="F43" i="11"/>
  <c r="F42" i="11"/>
  <c r="F41" i="11"/>
  <c r="F40" i="11"/>
  <c r="F39" i="11"/>
  <c r="F37" i="11"/>
  <c r="F36" i="11"/>
  <c r="F35" i="11"/>
  <c r="F34" i="11"/>
  <c r="F33" i="11"/>
  <c r="F31" i="11"/>
  <c r="F30" i="11"/>
  <c r="F29" i="11"/>
  <c r="F54" i="9"/>
  <c r="F53" i="9"/>
  <c r="F52" i="9"/>
  <c r="F51" i="9"/>
  <c r="F50" i="9"/>
  <c r="F49" i="9"/>
  <c r="F48" i="9"/>
  <c r="F47" i="9"/>
  <c r="F46" i="9"/>
  <c r="F44" i="9"/>
  <c r="F43" i="9"/>
  <c r="F42" i="9"/>
  <c r="F41" i="9"/>
  <c r="F40" i="9"/>
  <c r="F39" i="9"/>
  <c r="F37" i="9"/>
  <c r="F36" i="9"/>
  <c r="F35" i="9"/>
  <c r="F34" i="9"/>
  <c r="F33" i="9"/>
  <c r="F31" i="9"/>
  <c r="F30" i="9"/>
  <c r="F29" i="9"/>
  <c r="F54" i="8"/>
  <c r="F53" i="8"/>
  <c r="F52" i="8"/>
  <c r="F51" i="8"/>
  <c r="F50" i="8"/>
  <c r="F49" i="8"/>
  <c r="F48" i="8"/>
  <c r="F47" i="8"/>
  <c r="F46" i="8"/>
  <c r="F45" i="8"/>
  <c r="F44" i="8"/>
  <c r="F43" i="8"/>
  <c r="F42" i="8"/>
  <c r="F41" i="8"/>
  <c r="F40" i="8"/>
  <c r="F39" i="8"/>
  <c r="F38" i="8"/>
  <c r="F37" i="8"/>
  <c r="F36" i="8"/>
  <c r="F35" i="8"/>
  <c r="F34" i="8"/>
  <c r="F33" i="8"/>
  <c r="F31" i="8"/>
  <c r="F30" i="8"/>
  <c r="F29" i="8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6" i="2"/>
  <c r="F47" i="2"/>
  <c r="F48" i="2"/>
  <c r="F49" i="2"/>
  <c r="F50" i="2"/>
  <c r="F51" i="2"/>
  <c r="F52" i="2"/>
  <c r="F53" i="2"/>
  <c r="F54" i="2"/>
  <c r="F28" i="2"/>
  <c r="D55" i="10" l="1"/>
  <c r="D55" i="12"/>
  <c r="D55" i="7"/>
  <c r="D55" i="6"/>
  <c r="D55" i="5"/>
  <c r="D55" i="4"/>
  <c r="D55" i="3"/>
  <c r="E28" i="12" l="1"/>
  <c r="E29" i="12" s="1"/>
  <c r="D45" i="11"/>
  <c r="F45" i="11" s="1"/>
  <c r="D38" i="11"/>
  <c r="F38" i="11" s="1"/>
  <c r="D32" i="11"/>
  <c r="F32" i="11" s="1"/>
  <c r="E28" i="11"/>
  <c r="E29" i="11" s="1"/>
  <c r="D28" i="11"/>
  <c r="F28" i="11" s="1"/>
  <c r="E29" i="10"/>
  <c r="E28" i="10"/>
  <c r="D45" i="9"/>
  <c r="F45" i="9" s="1"/>
  <c r="D38" i="9"/>
  <c r="F38" i="9" s="1"/>
  <c r="D32" i="9"/>
  <c r="F32" i="9" s="1"/>
  <c r="E28" i="9"/>
  <c r="E29" i="9" s="1"/>
  <c r="D28" i="9"/>
  <c r="F28" i="9" s="1"/>
  <c r="D55" i="11" l="1"/>
  <c r="E30" i="12"/>
  <c r="E30" i="11"/>
  <c r="E30" i="10"/>
  <c r="E30" i="9"/>
  <c r="D55" i="9"/>
  <c r="E28" i="8"/>
  <c r="E29" i="8" s="1"/>
  <c r="D55" i="8"/>
  <c r="E31" i="12" l="1"/>
  <c r="E31" i="11"/>
  <c r="E31" i="10"/>
  <c r="E31" i="9"/>
  <c r="E30" i="8"/>
  <c r="E28" i="7"/>
  <c r="E29" i="7" s="1"/>
  <c r="E28" i="6"/>
  <c r="E29" i="6" s="1"/>
  <c r="D45" i="2"/>
  <c r="F45" i="2" s="1"/>
  <c r="D38" i="2"/>
  <c r="D32" i="2"/>
  <c r="E28" i="2"/>
  <c r="E29" i="2" s="1"/>
  <c r="D28" i="2"/>
  <c r="D55" i="2" l="1"/>
  <c r="E32" i="12"/>
  <c r="E32" i="11"/>
  <c r="E32" i="10"/>
  <c r="E32" i="9"/>
  <c r="E31" i="8"/>
  <c r="E30" i="7"/>
  <c r="E30" i="6"/>
  <c r="E30" i="2"/>
  <c r="E28" i="5"/>
  <c r="E29" i="5" s="1"/>
  <c r="E28" i="4"/>
  <c r="E29" i="4" s="1"/>
  <c r="E29" i="3"/>
  <c r="E30" i="3" s="1"/>
  <c r="E28" i="3"/>
  <c r="E33" i="12" l="1"/>
  <c r="E33" i="11"/>
  <c r="E33" i="10"/>
  <c r="E33" i="9"/>
  <c r="E32" i="8"/>
  <c r="E31" i="7"/>
  <c r="E31" i="6"/>
  <c r="E31" i="3"/>
  <c r="E31" i="2"/>
  <c r="E30" i="5"/>
  <c r="E30" i="4"/>
  <c r="E34" i="12" l="1"/>
  <c r="E34" i="11"/>
  <c r="E34" i="10"/>
  <c r="E34" i="9"/>
  <c r="E33" i="8"/>
  <c r="E32" i="7"/>
  <c r="E32" i="6"/>
  <c r="E32" i="3"/>
  <c r="E32" i="2"/>
  <c r="E31" i="5"/>
  <c r="E31" i="4"/>
  <c r="E35" i="12" l="1"/>
  <c r="E35" i="11"/>
  <c r="E35" i="10"/>
  <c r="E35" i="9"/>
  <c r="E34" i="8"/>
  <c r="E33" i="7"/>
  <c r="E33" i="6"/>
  <c r="E33" i="3"/>
  <c r="E33" i="2"/>
  <c r="E32" i="5"/>
  <c r="E32" i="4"/>
  <c r="E36" i="12" l="1"/>
  <c r="E36" i="11"/>
  <c r="E36" i="10"/>
  <c r="E36" i="9"/>
  <c r="E35" i="8"/>
  <c r="E34" i="7"/>
  <c r="E34" i="6"/>
  <c r="E34" i="3"/>
  <c r="E34" i="2"/>
  <c r="E33" i="5"/>
  <c r="E33" i="4"/>
  <c r="E37" i="12" l="1"/>
  <c r="E37" i="11"/>
  <c r="E37" i="10"/>
  <c r="E37" i="9"/>
  <c r="E36" i="8"/>
  <c r="E35" i="7"/>
  <c r="E35" i="6"/>
  <c r="E35" i="3"/>
  <c r="E35" i="2"/>
  <c r="E34" i="5"/>
  <c r="E34" i="4"/>
  <c r="E38" i="12" l="1"/>
  <c r="E38" i="11"/>
  <c r="E38" i="10"/>
  <c r="E38" i="9"/>
  <c r="E37" i="8"/>
  <c r="E36" i="7"/>
  <c r="E36" i="6"/>
  <c r="E36" i="3"/>
  <c r="E36" i="2"/>
  <c r="E35" i="5"/>
  <c r="E35" i="4"/>
  <c r="E39" i="12" l="1"/>
  <c r="E39" i="11"/>
  <c r="E39" i="10"/>
  <c r="E39" i="9"/>
  <c r="E38" i="8"/>
  <c r="E37" i="7"/>
  <c r="E37" i="6"/>
  <c r="E37" i="3"/>
  <c r="E37" i="2"/>
  <c r="E36" i="5"/>
  <c r="E36" i="4"/>
  <c r="E40" i="12" l="1"/>
  <c r="E40" i="11"/>
  <c r="E40" i="10"/>
  <c r="E40" i="9"/>
  <c r="E39" i="8"/>
  <c r="E38" i="7"/>
  <c r="E38" i="6"/>
  <c r="E38" i="3"/>
  <c r="E38" i="2"/>
  <c r="E37" i="5"/>
  <c r="E37" i="4"/>
  <c r="E41" i="12" l="1"/>
  <c r="E41" i="11"/>
  <c r="E41" i="10"/>
  <c r="E41" i="9"/>
  <c r="E40" i="8"/>
  <c r="E39" i="7"/>
  <c r="E39" i="6"/>
  <c r="E39" i="3"/>
  <c r="E39" i="2"/>
  <c r="E38" i="5"/>
  <c r="E38" i="4"/>
  <c r="E42" i="12" l="1"/>
  <c r="E42" i="11"/>
  <c r="E42" i="10"/>
  <c r="E42" i="9"/>
  <c r="E41" i="8"/>
  <c r="E40" i="7"/>
  <c r="E40" i="6"/>
  <c r="E40" i="3"/>
  <c r="E40" i="2"/>
  <c r="E39" i="5"/>
  <c r="E39" i="4"/>
  <c r="E43" i="12" l="1"/>
  <c r="E43" i="11"/>
  <c r="E43" i="10"/>
  <c r="E43" i="9"/>
  <c r="E42" i="8"/>
  <c r="E41" i="7"/>
  <c r="E41" i="6"/>
  <c r="E41" i="3"/>
  <c r="E41" i="2"/>
  <c r="E40" i="5"/>
  <c r="E40" i="4"/>
  <c r="E44" i="12" l="1"/>
  <c r="E44" i="11"/>
  <c r="E44" i="10"/>
  <c r="E44" i="9"/>
  <c r="E43" i="8"/>
  <c r="E42" i="7"/>
  <c r="E42" i="6"/>
  <c r="E42" i="3"/>
  <c r="E42" i="2"/>
  <c r="E41" i="5"/>
  <c r="E41" i="4"/>
  <c r="E45" i="12" l="1"/>
  <c r="E45" i="11"/>
  <c r="E45" i="10"/>
  <c r="E45" i="9"/>
  <c r="E44" i="8"/>
  <c r="E43" i="7"/>
  <c r="E43" i="6"/>
  <c r="E43" i="3"/>
  <c r="E43" i="2"/>
  <c r="E42" i="5"/>
  <c r="E42" i="4"/>
  <c r="E46" i="12" l="1"/>
  <c r="E46" i="11"/>
  <c r="E46" i="10"/>
  <c r="E46" i="9"/>
  <c r="E45" i="8"/>
  <c r="E44" i="7"/>
  <c r="E44" i="6"/>
  <c r="E44" i="3"/>
  <c r="E44" i="2"/>
  <c r="E43" i="5"/>
  <c r="E43" i="4"/>
  <c r="E47" i="12" l="1"/>
  <c r="E47" i="11"/>
  <c r="E47" i="10"/>
  <c r="E47" i="9"/>
  <c r="E46" i="8"/>
  <c r="E45" i="7"/>
  <c r="E45" i="6"/>
  <c r="E45" i="3"/>
  <c r="E45" i="2"/>
  <c r="E44" i="5"/>
  <c r="E44" i="4"/>
  <c r="E48" i="12" l="1"/>
  <c r="E48" i="11"/>
  <c r="E48" i="10"/>
  <c r="E48" i="9"/>
  <c r="E47" i="8"/>
  <c r="E46" i="7"/>
  <c r="E46" i="6"/>
  <c r="E46" i="3"/>
  <c r="E46" i="2"/>
  <c r="E45" i="5"/>
  <c r="E45" i="4"/>
  <c r="E49" i="12" l="1"/>
  <c r="E49" i="11"/>
  <c r="E49" i="10"/>
  <c r="E49" i="9"/>
  <c r="E48" i="8"/>
  <c r="E47" i="7"/>
  <c r="E47" i="6"/>
  <c r="E47" i="3"/>
  <c r="E47" i="2"/>
  <c r="E46" i="5"/>
  <c r="E46" i="4"/>
  <c r="E50" i="12" l="1"/>
  <c r="E50" i="11"/>
  <c r="E50" i="10"/>
  <c r="E50" i="9"/>
  <c r="E49" i="8"/>
  <c r="E48" i="7"/>
  <c r="E48" i="6"/>
  <c r="E48" i="3"/>
  <c r="E48" i="2"/>
  <c r="E47" i="5"/>
  <c r="E47" i="4"/>
  <c r="E51" i="12" l="1"/>
  <c r="E51" i="11"/>
  <c r="E51" i="10"/>
  <c r="E51" i="9"/>
  <c r="E50" i="8"/>
  <c r="E49" i="7"/>
  <c r="E49" i="6"/>
  <c r="E49" i="3"/>
  <c r="E49" i="2"/>
  <c r="E48" i="5"/>
  <c r="E48" i="4"/>
  <c r="E52" i="12" l="1"/>
  <c r="E52" i="11"/>
  <c r="E52" i="10"/>
  <c r="E52" i="9"/>
  <c r="E51" i="8"/>
  <c r="E50" i="7"/>
  <c r="E50" i="6"/>
  <c r="E50" i="3"/>
  <c r="E50" i="2"/>
  <c r="E49" i="5"/>
  <c r="E49" i="4"/>
  <c r="E53" i="12" l="1"/>
  <c r="E53" i="11"/>
  <c r="E53" i="10"/>
  <c r="E53" i="9"/>
  <c r="E52" i="8"/>
  <c r="E51" i="7"/>
  <c r="E51" i="6"/>
  <c r="E51" i="3"/>
  <c r="E51" i="2"/>
  <c r="E50" i="5"/>
  <c r="E50" i="4"/>
  <c r="E54" i="12" l="1"/>
  <c r="E54" i="11"/>
  <c r="E54" i="10"/>
  <c r="E54" i="9"/>
  <c r="E53" i="8"/>
  <c r="E52" i="7"/>
  <c r="E52" i="6"/>
  <c r="E52" i="3"/>
  <c r="E52" i="2"/>
  <c r="E51" i="5"/>
  <c r="E51" i="4"/>
  <c r="F55" i="12" l="1"/>
  <c r="F15" i="12" s="1"/>
  <c r="F16" i="12" s="1"/>
  <c r="F55" i="11"/>
  <c r="F15" i="11" s="1"/>
  <c r="F16" i="11" s="1"/>
  <c r="F55" i="10"/>
  <c r="F15" i="10" s="1"/>
  <c r="F16" i="10" s="1"/>
  <c r="F55" i="9"/>
  <c r="F15" i="9" s="1"/>
  <c r="F16" i="9" s="1"/>
  <c r="E54" i="8"/>
  <c r="E53" i="7"/>
  <c r="E53" i="6"/>
  <c r="E53" i="3"/>
  <c r="E53" i="2"/>
  <c r="E52" i="5"/>
  <c r="E52" i="4"/>
  <c r="F22" i="10" l="1"/>
  <c r="F24" i="10" s="1"/>
  <c r="F17" i="10"/>
  <c r="F22" i="12"/>
  <c r="F24" i="12" s="1"/>
  <c r="F17" i="12"/>
  <c r="F22" i="11"/>
  <c r="F24" i="11" s="1"/>
  <c r="F17" i="11"/>
  <c r="F22" i="9"/>
  <c r="F24" i="9" s="1"/>
  <c r="F17" i="9"/>
  <c r="F55" i="8"/>
  <c r="F15" i="8" s="1"/>
  <c r="F16" i="8" s="1"/>
  <c r="E54" i="7"/>
  <c r="E54" i="6"/>
  <c r="E54" i="3"/>
  <c r="F55" i="3"/>
  <c r="F15" i="3" s="1"/>
  <c r="F16" i="3" s="1"/>
  <c r="E54" i="2"/>
  <c r="E53" i="5"/>
  <c r="E53" i="4"/>
  <c r="F22" i="3" l="1"/>
  <c r="F24" i="3" s="1"/>
  <c r="F17" i="3"/>
  <c r="F17" i="8"/>
  <c r="F22" i="8"/>
  <c r="F24" i="8" s="1"/>
  <c r="F55" i="7"/>
  <c r="F15" i="7" s="1"/>
  <c r="F16" i="7" s="1"/>
  <c r="F55" i="6"/>
  <c r="F15" i="6" s="1"/>
  <c r="F16" i="6" s="1"/>
  <c r="F55" i="2"/>
  <c r="F15" i="2" s="1"/>
  <c r="F16" i="2" s="1"/>
  <c r="E54" i="5"/>
  <c r="E54" i="4"/>
  <c r="F22" i="7" l="1"/>
  <c r="F24" i="7" s="1"/>
  <c r="F17" i="7"/>
  <c r="F22" i="6"/>
  <c r="F24" i="6" s="1"/>
  <c r="F17" i="6"/>
  <c r="F22" i="2"/>
  <c r="F24" i="2" s="1"/>
  <c r="F17" i="2"/>
  <c r="F55" i="5"/>
  <c r="F15" i="5" s="1"/>
  <c r="F16" i="5" s="1"/>
  <c r="F55" i="4"/>
  <c r="F15" i="4" s="1"/>
  <c r="F16" i="4" s="1"/>
  <c r="F17" i="5" l="1"/>
  <c r="F22" i="5"/>
  <c r="F24" i="5" s="1"/>
  <c r="F22" i="4"/>
  <c r="F24" i="4" s="1"/>
  <c r="F17" i="4"/>
</calcChain>
</file>

<file path=xl/sharedStrings.xml><?xml version="1.0" encoding="utf-8"?>
<sst xmlns="http://schemas.openxmlformats.org/spreadsheetml/2006/main" count="3520" uniqueCount="136">
  <si>
    <t>№п/п</t>
  </si>
  <si>
    <t>Наименование параметра</t>
  </si>
  <si>
    <t>Единица измерения</t>
  </si>
  <si>
    <t>Значение</t>
  </si>
  <si>
    <t>Дата заполнения/ внесения изменений</t>
  </si>
  <si>
    <t>-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</si>
  <si>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</si>
  <si>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</si>
  <si>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</si>
  <si>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</si>
  <si>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</si>
  <si>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</si>
  <si>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</si>
  <si>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</si>
  <si>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Получено денежных средств, в том числе</t>
  </si>
  <si>
    <t>— денежных средств от собственников/нанимателей помещений</t>
  </si>
  <si>
    <t>— целевых взносов от собственников/нанимателей помещений</t>
  </si>
  <si>
    <t>— субсидий</t>
  </si>
  <si>
    <t>— денежных средств от использования общего имущества</t>
  </si>
  <si>
    <t>—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</si>
  <si>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</si>
  <si>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</si>
  <si>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</si>
  <si>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</si>
  <si>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Наименование работ (услуг)</t>
  </si>
  <si>
    <t>Годовая фактическая стоимость работ (услуг) руб.</t>
  </si>
  <si>
    <t>ИТОГО</t>
  </si>
  <si>
    <t>Информация о наличии претензий по качеству выполненных работ (ока-занных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</si>
  <si>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</si>
  <si>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</si>
  <si>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</si>
  <si>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</si>
  <si>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Информация о предоставленных коммунальных услугах (заполняется по каждой коммунальной услуге)*</t>
  </si>
  <si>
    <t>Вид коммунальной услуги</t>
  </si>
  <si>
    <t>—</t>
  </si>
  <si>
    <t>Отопление</t>
  </si>
  <si>
    <t>ГКал</t>
  </si>
  <si>
    <t>Общий объем потребления</t>
  </si>
  <si>
    <t>нат.показ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</si>
  <si>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</si>
  <si>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</si>
  <si>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</si>
  <si>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</si>
  <si>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</si>
  <si>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</si>
  <si>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уплаченных поставщику (поставщикам) коммунального ресурса</t>
  </si>
  <si>
    <t>ед.</t>
  </si>
  <si>
    <t>Холодное водоснабжение</t>
  </si>
  <si>
    <t>м3</t>
  </si>
  <si>
    <t>Горячее водоснабжение</t>
  </si>
  <si>
    <t>Водоотведение</t>
  </si>
  <si>
    <t>Электроэнергия</t>
  </si>
  <si>
    <t>кВт.ч</t>
  </si>
  <si>
    <t>Информация о ведении претензионно-исковой работы в отношении по-требителей-должников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</si>
  <si>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</si>
  <si>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</si>
  <si>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</si>
  <si>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</si>
  <si>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</si>
  <si>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</si>
  <si>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</si>
  <si>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</si>
  <si>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</si>
  <si>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</si>
  <si>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</si>
  <si>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</si>
  <si>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</si>
  <si>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</si>
  <si>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</si>
  <si>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</si>
  <si>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</si>
  <si>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</si>
  <si>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</si>
  <si>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</si>
  <si>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</si>
  <si>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</si>
  <si>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</si>
  <si>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</si>
  <si>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</si>
  <si>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</si>
  <si>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</si>
  <si>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</si>
  <si>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</si>
  <si>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</si>
  <si>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</si>
  <si>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43</t>
  </si>
  <si>
    <t>44</t>
  </si>
  <si>
    <t>45</t>
  </si>
  <si>
    <t>Ремонт общего имущества многоквартирного дома:, в т.ч.</t>
  </si>
  <si>
    <t>конструктивных элементов</t>
  </si>
  <si>
    <t>инженерного оборудования</t>
  </si>
  <si>
    <t>Содержание общего имущества многоквартирного дома:</t>
  </si>
  <si>
    <t>3.1.</t>
  </si>
  <si>
    <t>Содержание конструктивных элементов</t>
  </si>
  <si>
    <t xml:space="preserve"> - стен, фасадов, оконных и дверных заполнений</t>
  </si>
  <si>
    <t xml:space="preserve"> - кровли</t>
  </si>
  <si>
    <t xml:space="preserve"> - водостоков</t>
  </si>
  <si>
    <t xml:space="preserve"> - утепление выгребных ям</t>
  </si>
  <si>
    <t xml:space="preserve"> - содержание подвалов (дезинсекция, дератизация), уборка мусора</t>
  </si>
  <si>
    <t>3.2.</t>
  </si>
  <si>
    <t>Техническое содержание общих коммуникаций:</t>
  </si>
  <si>
    <t xml:space="preserve"> - центрального отопления</t>
  </si>
  <si>
    <t xml:space="preserve"> - водоснабжения</t>
  </si>
  <si>
    <t xml:space="preserve"> - горячего водоснабжения</t>
  </si>
  <si>
    <t xml:space="preserve"> - канализации</t>
  </si>
  <si>
    <t xml:space="preserve"> - электроснабжения</t>
  </si>
  <si>
    <t>3.3.</t>
  </si>
  <si>
    <t>Содержание аварийно-ремонтной службы</t>
  </si>
  <si>
    <t>3.4.</t>
  </si>
  <si>
    <t>Уборка придомовой территории, в т.ч.:</t>
  </si>
  <si>
    <t xml:space="preserve"> - содержание дворников</t>
  </si>
  <si>
    <t xml:space="preserve"> - механизированная уборка дворов</t>
  </si>
  <si>
    <t xml:space="preserve"> - подсыпка придомовой территории</t>
  </si>
  <si>
    <t>3.5.</t>
  </si>
  <si>
    <t>Уборка помещений общего пользования</t>
  </si>
  <si>
    <t>3.6.</t>
  </si>
  <si>
    <t>Содержание общедомовых приборов учета (тепловой энергии, горячего водоснабжения)</t>
  </si>
  <si>
    <t>3.7.</t>
  </si>
  <si>
    <t>Содержание мест накопления твердых коммунальных отходов (контейнерных площадок)</t>
  </si>
  <si>
    <t>3.8.</t>
  </si>
  <si>
    <t>Сбор, вывоз жидких бытовых отходов</t>
  </si>
  <si>
    <t>3.9.</t>
  </si>
  <si>
    <t>Содержание и текущий ремонт внутридомового газового оборудования</t>
  </si>
  <si>
    <t>Управление жилым фондом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</si>
  <si>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(услуг))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</si>
  <si>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Физкультурная 3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</si>
  <si>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Физкультурная 6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</si>
  <si>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Физкультурная 5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</si>
  <si>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Физкультурная 7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</si>
  <si>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Физкультурная 8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</si>
  <si>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Физкультурная 10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</si>
  <si>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Физкультурная 4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</si>
  <si>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ул. Физкультурная 18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</si>
  <si>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ул. Физкультурная 13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</si>
  <si>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ул. Физкультурная 11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</si>
  <si>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ул. Физкультурная 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</si>
</sst>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7" xfId="0" applyNumberFormat="1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left" vertical="center" wrapText="1"/>
    </xf>
    <xf numFmtId="0" fontId="2" fillId="0" borderId="7" xfId="0" applyNumberFormat="1" applyFont="1" applyBorder="1" applyAlignment="1">
      <alignment horizontal="left"/>
    </xf>
    <xf numFmtId="0" fontId="3" fillId="0" borderId="7" xfId="0" applyNumberFormat="1" applyFont="1" applyBorder="1" applyAlignment="1">
      <alignment horizontal="left" wrapText="1"/>
    </xf>
    <xf numFmtId="1" fontId="3" fillId="0" borderId="7" xfId="0" applyNumberFormat="1" applyFont="1" applyBorder="1" applyAlignment="1">
      <alignment horizontal="right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/>
    </xf>
    <xf numFmtId="0" fontId="4" fillId="0" borderId="11" xfId="0" applyFont="1" applyBorder="1" applyAlignment="1">
      <alignment horizontal="left" wrapText="1"/>
    </xf>
    <xf numFmtId="0" fontId="5" fillId="0" borderId="11" xfId="0" applyFont="1" applyBorder="1"/>
    <xf numFmtId="0" fontId="4" fillId="0" borderId="11" xfId="0" applyFont="1" applyBorder="1" applyAlignment="1">
      <alignment wrapText="1"/>
    </xf>
    <xf numFmtId="0" fontId="6" fillId="0" borderId="11" xfId="0" applyFont="1" applyBorder="1" applyAlignment="1">
      <alignment horizontal="center"/>
    </xf>
    <xf numFmtId="0" fontId="6" fillId="0" borderId="11" xfId="0" applyFont="1" applyBorder="1"/>
    <xf numFmtId="0" fontId="5" fillId="0" borderId="11" xfId="0" applyFont="1" applyBorder="1" applyAlignment="1">
      <alignment horizontal="center"/>
    </xf>
    <xf numFmtId="0" fontId="6" fillId="0" borderId="11" xfId="0" applyFont="1" applyBorder="1" applyAlignment="1">
      <alignment wrapText="1"/>
    </xf>
    <xf numFmtId="0" fontId="4" fillId="0" borderId="11" xfId="0" applyFont="1" applyBorder="1"/>
    <xf numFmtId="0" fontId="3" fillId="0" borderId="13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center" vertical="center" wrapText="1"/>
    </xf>
    <xf numFmtId="2" fontId="4" fillId="0" borderId="11" xfId="0" applyNumberFormat="1" applyFont="1" applyFill="1" applyBorder="1" applyAlignment="1">
      <alignment horizontal="center"/>
    </xf>
    <xf numFmtId="2" fontId="5" fillId="0" borderId="11" xfId="0" applyNumberFormat="1" applyFont="1" applyFill="1" applyBorder="1" applyAlignment="1">
      <alignment horizontal="center"/>
    </xf>
    <xf numFmtId="2" fontId="6" fillId="0" borderId="11" xfId="0" applyNumberFormat="1" applyFont="1" applyFill="1" applyBorder="1" applyAlignment="1">
      <alignment horizontal="center"/>
    </xf>
    <xf numFmtId="2" fontId="8" fillId="0" borderId="11" xfId="0" applyNumberFormat="1" applyFont="1" applyFill="1" applyBorder="1" applyAlignment="1">
      <alignment horizontal="center"/>
    </xf>
    <xf numFmtId="2" fontId="7" fillId="0" borderId="11" xfId="0" applyNumberFormat="1" applyFont="1" applyFill="1" applyBorder="1" applyAlignment="1">
      <alignment horizontal="center"/>
    </xf>
    <xf numFmtId="0" fontId="9" fillId="0" borderId="7" xfId="0" applyNumberFormat="1" applyFont="1" applyBorder="1" applyAlignment="1">
      <alignment horizontal="center" vertical="center" wrapText="1"/>
    </xf>
    <xf numFmtId="0" fontId="9" fillId="0" borderId="7" xfId="0" applyNumberFormat="1" applyFont="1" applyBorder="1" applyAlignment="1">
      <alignment horizontal="center" wrapText="1"/>
    </xf>
    <xf numFmtId="2" fontId="4" fillId="0" borderId="0" xfId="0" applyNumberFormat="1" applyFont="1" applyFill="1" applyBorder="1" applyAlignment="1">
      <alignment horizontal="center"/>
    </xf>
    <xf numFmtId="2" fontId="7" fillId="0" borderId="7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0" fillId="0" borderId="0" xfId="0" applyFont="1"/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2" fontId="3" fillId="0" borderId="8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right" vertical="center" wrapText="1"/>
    </xf>
    <xf numFmtId="0" fontId="3" fillId="0" borderId="10" xfId="0" applyNumberFormat="1" applyFont="1" applyBorder="1" applyAlignment="1">
      <alignment horizontal="right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10" xfId="0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0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customWidth="1"/>
    <col min="5" max="5" width="12.140625" customWidth="1"/>
    <col min="6" max="6" width="15.7109375" customWidth="1"/>
  </cols>
  <sheetData>
    <row r="1" spans="1:7" x14ac:dyDescent="0.25">
      <c r="A1" s="48" t="s">
        <v>125</v>
      </c>
      <c r="B1" s="48"/>
      <c r="C1" s="48"/>
      <c r="D1" s="48"/>
      <c r="E1" s="48"/>
      <c r="F1" s="48"/>
      <c r="G1" s="43">
        <v>523.5</v>
      </c>
    </row>
    <row r="2" spans="1:7" x14ac:dyDescent="0.25">
      <c r="A2" s="55"/>
      <c r="B2" s="56"/>
      <c r="C2" s="56"/>
      <c r="D2" s="56"/>
      <c r="E2" s="56"/>
      <c r="F2" s="57"/>
    </row>
    <row r="3" spans="1:7" x14ac:dyDescent="0.25">
      <c r="A3" s="55"/>
      <c r="B3" s="56"/>
      <c r="C3" s="56"/>
      <c r="D3" s="56"/>
      <c r="E3" s="56"/>
      <c r="F3" s="57"/>
    </row>
    <row r="4" spans="1:7" x14ac:dyDescent="0.25">
      <c r="A4" s="55"/>
      <c r="B4" s="56"/>
      <c r="C4" s="56"/>
      <c r="D4" s="56"/>
      <c r="E4" s="56"/>
      <c r="F4" s="57"/>
    </row>
    <row r="5" spans="1:7" x14ac:dyDescent="0.25">
      <c r="A5" s="58"/>
      <c r="B5" s="59"/>
      <c r="C5" s="59"/>
      <c r="D5" s="59"/>
      <c r="E5" s="59"/>
      <c r="F5" s="60"/>
    </row>
    <row r="6" spans="1:7" ht="31.5" x14ac:dyDescent="0.25">
      <c r="A6" s="1" t="s">
        <v>0</v>
      </c>
      <c r="B6" s="46" t="s">
        <v>1</v>
      </c>
      <c r="C6" s="46" t="s">
        <v>2</v>
      </c>
      <c r="D6" s="46"/>
      <c r="E6" s="46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6" t="s">
        <v>1</v>
      </c>
      <c r="C10" s="46" t="s">
        <v>2</v>
      </c>
      <c r="D10" s="46"/>
      <c r="E10" s="46"/>
      <c r="F10" s="1" t="s">
        <v>3</v>
      </c>
    </row>
    <row r="11" spans="1:7" ht="15.75" customHeight="1" x14ac:dyDescent="0.25">
      <c r="A11" s="61" t="s">
        <v>8</v>
      </c>
      <c r="B11" s="61"/>
      <c r="C11" s="61"/>
      <c r="D11" s="61"/>
      <c r="E11" s="61"/>
      <c r="F11" s="61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33043.32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15824.970000000001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15824.970000000001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15824.970000000001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7">
        <f>F22-F55-F14</f>
        <v>-17218.349999999999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17218.349999999999</v>
      </c>
    </row>
    <row r="26" spans="1:6" ht="15.75" customHeight="1" x14ac:dyDescent="0.25">
      <c r="A26" s="48" t="s">
        <v>124</v>
      </c>
      <c r="B26" s="48"/>
      <c r="C26" s="48"/>
      <c r="D26" s="48"/>
      <c r="E26" s="48"/>
      <c r="F26" s="48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0</v>
      </c>
      <c r="E28" s="34">
        <f>SUM(G1)</f>
        <v>523.5</v>
      </c>
      <c r="F28" s="35">
        <f>SUM(E28*D28*8)</f>
        <v>0</v>
      </c>
    </row>
    <row r="29" spans="1:6" ht="18.75" x14ac:dyDescent="0.3">
      <c r="A29" s="2"/>
      <c r="B29" s="17" t="s">
        <v>89</v>
      </c>
      <c r="C29" s="5" t="s">
        <v>10</v>
      </c>
      <c r="D29" s="28">
        <v>0</v>
      </c>
      <c r="E29" s="34">
        <f>SUM(E28)</f>
        <v>523.5</v>
      </c>
      <c r="F29" s="35">
        <f t="shared" ref="F29:F54" si="0">SUM(E29*D29*8)</f>
        <v>0</v>
      </c>
    </row>
    <row r="30" spans="1:6" ht="18.75" x14ac:dyDescent="0.3">
      <c r="A30" s="2"/>
      <c r="B30" s="17" t="s">
        <v>90</v>
      </c>
      <c r="C30" s="5" t="s">
        <v>10</v>
      </c>
      <c r="D30" s="28">
        <v>0</v>
      </c>
      <c r="E30" s="34">
        <f t="shared" ref="E30:E54" si="1">SUM(E29)</f>
        <v>523.5</v>
      </c>
      <c r="F30" s="35">
        <f t="shared" si="0"/>
        <v>0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523.5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</v>
      </c>
      <c r="E32" s="34">
        <f t="shared" si="1"/>
        <v>523.5</v>
      </c>
      <c r="F32" s="35">
        <f t="shared" si="0"/>
        <v>0</v>
      </c>
    </row>
    <row r="33" spans="1:6" ht="18.75" x14ac:dyDescent="0.3">
      <c r="A33" s="21"/>
      <c r="B33" s="17" t="s">
        <v>94</v>
      </c>
      <c r="C33" s="5" t="s">
        <v>10</v>
      </c>
      <c r="D33" s="28">
        <v>0</v>
      </c>
      <c r="E33" s="34">
        <f t="shared" si="1"/>
        <v>523.5</v>
      </c>
      <c r="F33" s="35">
        <f t="shared" si="0"/>
        <v>0</v>
      </c>
    </row>
    <row r="34" spans="1:6" ht="18.75" x14ac:dyDescent="0.3">
      <c r="A34" s="21"/>
      <c r="B34" s="17" t="s">
        <v>95</v>
      </c>
      <c r="C34" s="5" t="s">
        <v>10</v>
      </c>
      <c r="D34" s="28">
        <v>0</v>
      </c>
      <c r="E34" s="34">
        <f t="shared" si="1"/>
        <v>523.5</v>
      </c>
      <c r="F34" s="35">
        <f t="shared" si="0"/>
        <v>0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523.5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523.5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523.5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0</v>
      </c>
      <c r="E38" s="34">
        <f t="shared" si="1"/>
        <v>523.5</v>
      </c>
      <c r="F38" s="35">
        <f t="shared" si="0"/>
        <v>0</v>
      </c>
    </row>
    <row r="39" spans="1:6" ht="18.75" x14ac:dyDescent="0.3">
      <c r="A39" s="21"/>
      <c r="B39" s="17" t="s">
        <v>101</v>
      </c>
      <c r="C39" s="5" t="s">
        <v>10</v>
      </c>
      <c r="D39" s="30">
        <v>0</v>
      </c>
      <c r="E39" s="34">
        <f t="shared" si="1"/>
        <v>523.5</v>
      </c>
      <c r="F39" s="35">
        <f t="shared" si="0"/>
        <v>0</v>
      </c>
    </row>
    <row r="40" spans="1:6" ht="18.75" x14ac:dyDescent="0.3">
      <c r="A40" s="21"/>
      <c r="B40" s="17" t="s">
        <v>102</v>
      </c>
      <c r="C40" s="5" t="s">
        <v>10</v>
      </c>
      <c r="D40" s="30">
        <v>0</v>
      </c>
      <c r="E40" s="34">
        <f t="shared" si="1"/>
        <v>523.5</v>
      </c>
      <c r="F40" s="35">
        <f t="shared" si="0"/>
        <v>0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523.5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</v>
      </c>
      <c r="E42" s="34">
        <f t="shared" si="1"/>
        <v>523.5</v>
      </c>
      <c r="F42" s="35">
        <f t="shared" si="0"/>
        <v>0</v>
      </c>
    </row>
    <row r="43" spans="1:6" ht="18.75" x14ac:dyDescent="0.3">
      <c r="A43" s="21"/>
      <c r="B43" s="17" t="s">
        <v>105</v>
      </c>
      <c r="C43" s="5" t="s">
        <v>10</v>
      </c>
      <c r="D43" s="30">
        <v>0</v>
      </c>
      <c r="E43" s="34">
        <f t="shared" si="1"/>
        <v>523.5</v>
      </c>
      <c r="F43" s="35">
        <f t="shared" si="0"/>
        <v>0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523.5</v>
      </c>
      <c r="F44" s="35">
        <f t="shared" si="0"/>
        <v>11181.96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0.92</v>
      </c>
      <c r="E45" s="34">
        <f t="shared" si="1"/>
        <v>523.5</v>
      </c>
      <c r="F45" s="35">
        <f t="shared" si="0"/>
        <v>3852.96</v>
      </c>
    </row>
    <row r="46" spans="1:6" ht="18.75" x14ac:dyDescent="0.3">
      <c r="A46" s="21"/>
      <c r="B46" s="17" t="s">
        <v>110</v>
      </c>
      <c r="C46" s="1" t="s">
        <v>10</v>
      </c>
      <c r="D46" s="30">
        <v>0</v>
      </c>
      <c r="E46" s="34">
        <f t="shared" si="1"/>
        <v>523.5</v>
      </c>
      <c r="F46" s="35">
        <f t="shared" si="0"/>
        <v>0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523.5</v>
      </c>
      <c r="F47" s="35">
        <f t="shared" si="0"/>
        <v>3852.96</v>
      </c>
    </row>
    <row r="48" spans="1:6" ht="18.75" x14ac:dyDescent="0.3">
      <c r="A48" s="21"/>
      <c r="B48" s="17" t="s">
        <v>112</v>
      </c>
      <c r="C48" s="1" t="s">
        <v>10</v>
      </c>
      <c r="D48" s="30">
        <v>0</v>
      </c>
      <c r="E48" s="34">
        <f t="shared" si="1"/>
        <v>523.5</v>
      </c>
      <c r="F48" s="35">
        <f t="shared" si="0"/>
        <v>0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523.5</v>
      </c>
      <c r="F49" s="35">
        <f t="shared" si="0"/>
        <v>7370.88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523.5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523.5</v>
      </c>
      <c r="F51" s="35">
        <f t="shared" si="0"/>
        <v>711.96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523.5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523.5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523.5</v>
      </c>
      <c r="F54" s="35">
        <f t="shared" si="0"/>
        <v>9925.5600000000013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7.89</v>
      </c>
      <c r="E55" s="36"/>
      <c r="F55" s="36">
        <f t="shared" ref="F55" si="3">SUM(F28+F32+F38+F44+F45+F49+F50+F51+F53+F54)</f>
        <v>33043.32</v>
      </c>
    </row>
    <row r="56" spans="1:6" ht="15.75" customHeight="1" x14ac:dyDescent="0.25">
      <c r="A56" s="62" t="s">
        <v>27</v>
      </c>
      <c r="B56" s="63"/>
      <c r="C56" s="63"/>
      <c r="D56" s="63"/>
      <c r="E56" s="63"/>
      <c r="F56" s="64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5" t="s">
        <v>32</v>
      </c>
      <c r="B67" s="65"/>
      <c r="C67" s="65"/>
      <c r="D67" s="65"/>
      <c r="E67" s="65"/>
      <c r="F67" s="65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39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9">
        <v>31</v>
      </c>
      <c r="B70" s="51" t="s">
        <v>37</v>
      </c>
      <c r="C70" s="53" t="s">
        <v>38</v>
      </c>
      <c r="D70" s="39"/>
      <c r="E70" s="39"/>
      <c r="F70" s="53"/>
    </row>
    <row r="71" spans="1:6" ht="15.75" x14ac:dyDescent="0.25">
      <c r="A71" s="50"/>
      <c r="B71" s="52"/>
      <c r="C71" s="54"/>
      <c r="D71" s="40"/>
      <c r="E71" s="40"/>
      <c r="F71" s="54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39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9">
        <v>31</v>
      </c>
      <c r="B85" s="51" t="s">
        <v>37</v>
      </c>
      <c r="C85" s="53" t="s">
        <v>38</v>
      </c>
      <c r="D85" s="39"/>
      <c r="E85" s="39"/>
      <c r="F85" s="53"/>
    </row>
    <row r="86" spans="1:6" ht="15.75" x14ac:dyDescent="0.25">
      <c r="A86" s="50"/>
      <c r="B86" s="52"/>
      <c r="C86" s="54"/>
      <c r="D86" s="40"/>
      <c r="E86" s="40"/>
      <c r="F86" s="54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39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9">
        <v>31</v>
      </c>
      <c r="B100" s="51" t="s">
        <v>37</v>
      </c>
      <c r="C100" s="53" t="s">
        <v>38</v>
      </c>
      <c r="D100" s="39"/>
      <c r="E100" s="39"/>
      <c r="F100" s="53"/>
    </row>
    <row r="101" spans="1:6" ht="15.75" x14ac:dyDescent="0.25">
      <c r="A101" s="50"/>
      <c r="B101" s="52"/>
      <c r="C101" s="54"/>
      <c r="D101" s="40"/>
      <c r="E101" s="40"/>
      <c r="F101" s="54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39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9">
        <v>31</v>
      </c>
      <c r="B115" s="51" t="s">
        <v>37</v>
      </c>
      <c r="C115" s="53" t="s">
        <v>38</v>
      </c>
      <c r="D115" s="39"/>
      <c r="E115" s="39"/>
      <c r="F115" s="53"/>
    </row>
    <row r="116" spans="1:6" ht="15.75" x14ac:dyDescent="0.25">
      <c r="A116" s="50"/>
      <c r="B116" s="52"/>
      <c r="C116" s="54"/>
      <c r="D116" s="40"/>
      <c r="E116" s="40"/>
      <c r="F116" s="54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39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9">
        <v>31</v>
      </c>
      <c r="B130" s="51" t="s">
        <v>37</v>
      </c>
      <c r="C130" s="53" t="s">
        <v>38</v>
      </c>
      <c r="D130" s="39"/>
      <c r="E130" s="39"/>
      <c r="F130" s="53"/>
    </row>
    <row r="131" spans="1:6" ht="15.75" x14ac:dyDescent="0.25">
      <c r="A131" s="50"/>
      <c r="B131" s="52"/>
      <c r="C131" s="54"/>
      <c r="D131" s="40"/>
      <c r="E131" s="40"/>
      <c r="F131" s="54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48" t="s">
        <v>53</v>
      </c>
      <c r="B143" s="48"/>
      <c r="C143" s="48"/>
      <c r="D143" s="48"/>
      <c r="E143" s="48"/>
      <c r="F143" s="48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2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customWidth="1"/>
    <col min="5" max="5" width="12.140625" customWidth="1"/>
    <col min="6" max="6" width="15.7109375" customWidth="1"/>
  </cols>
  <sheetData>
    <row r="1" spans="1:7" x14ac:dyDescent="0.25">
      <c r="A1" s="48" t="s">
        <v>129</v>
      </c>
      <c r="B1" s="48"/>
      <c r="C1" s="48"/>
      <c r="D1" s="48"/>
      <c r="E1" s="48"/>
      <c r="F1" s="48"/>
      <c r="G1" s="43">
        <v>522.9</v>
      </c>
    </row>
    <row r="2" spans="1:7" x14ac:dyDescent="0.25">
      <c r="A2" s="55"/>
      <c r="B2" s="56"/>
      <c r="C2" s="56"/>
      <c r="D2" s="56"/>
      <c r="E2" s="56"/>
      <c r="F2" s="57"/>
    </row>
    <row r="3" spans="1:7" x14ac:dyDescent="0.25">
      <c r="A3" s="55"/>
      <c r="B3" s="56"/>
      <c r="C3" s="56"/>
      <c r="D3" s="56"/>
      <c r="E3" s="56"/>
      <c r="F3" s="57"/>
    </row>
    <row r="4" spans="1:7" x14ac:dyDescent="0.25">
      <c r="A4" s="55"/>
      <c r="B4" s="56"/>
      <c r="C4" s="56"/>
      <c r="D4" s="56"/>
      <c r="E4" s="56"/>
      <c r="F4" s="57"/>
    </row>
    <row r="5" spans="1:7" x14ac:dyDescent="0.25">
      <c r="A5" s="58"/>
      <c r="B5" s="59"/>
      <c r="C5" s="59"/>
      <c r="D5" s="59"/>
      <c r="E5" s="59"/>
      <c r="F5" s="60"/>
    </row>
    <row r="6" spans="1:7" ht="31.5" x14ac:dyDescent="0.25">
      <c r="A6" s="1" t="s">
        <v>0</v>
      </c>
      <c r="B6" s="46" t="s">
        <v>1</v>
      </c>
      <c r="C6" s="46" t="s">
        <v>2</v>
      </c>
      <c r="D6" s="46"/>
      <c r="E6" s="46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6" t="s">
        <v>1</v>
      </c>
      <c r="C10" s="46" t="s">
        <v>2</v>
      </c>
      <c r="D10" s="46"/>
      <c r="E10" s="46"/>
      <c r="F10" s="1" t="s">
        <v>3</v>
      </c>
    </row>
    <row r="11" spans="1:7" ht="15.75" customHeight="1" x14ac:dyDescent="0.25">
      <c r="A11" s="61" t="s">
        <v>8</v>
      </c>
      <c r="B11" s="61"/>
      <c r="C11" s="61"/>
      <c r="D11" s="61"/>
      <c r="E11" s="61"/>
      <c r="F11" s="61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33005.447999999997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20245.467999999997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20245.467999999997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20245.467999999997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7">
        <f>F22-F55-F14</f>
        <v>-12759.98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12759.98</v>
      </c>
    </row>
    <row r="26" spans="1:6" ht="15.75" x14ac:dyDescent="0.25">
      <c r="A26" s="48" t="s">
        <v>124</v>
      </c>
      <c r="B26" s="48"/>
      <c r="C26" s="48"/>
      <c r="D26" s="48"/>
      <c r="E26" s="48"/>
      <c r="F26" s="48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0</v>
      </c>
      <c r="E28" s="34">
        <f>SUM(G1)</f>
        <v>522.9</v>
      </c>
      <c r="F28" s="35">
        <f>SUM(E28*D28*8)</f>
        <v>0</v>
      </c>
    </row>
    <row r="29" spans="1:6" ht="18.75" x14ac:dyDescent="0.3">
      <c r="A29" s="2"/>
      <c r="B29" s="17" t="s">
        <v>89</v>
      </c>
      <c r="C29" s="5" t="s">
        <v>10</v>
      </c>
      <c r="D29" s="28">
        <v>0</v>
      </c>
      <c r="E29" s="34">
        <f>SUM(E28)</f>
        <v>522.9</v>
      </c>
      <c r="F29" s="35">
        <f t="shared" ref="F29:F54" si="0">SUM(E29*D29*8)</f>
        <v>0</v>
      </c>
    </row>
    <row r="30" spans="1:6" ht="18.75" x14ac:dyDescent="0.3">
      <c r="A30" s="2"/>
      <c r="B30" s="17" t="s">
        <v>90</v>
      </c>
      <c r="C30" s="5" t="s">
        <v>10</v>
      </c>
      <c r="D30" s="28">
        <v>0</v>
      </c>
      <c r="E30" s="34">
        <f t="shared" ref="E30:E54" si="1">SUM(E29)</f>
        <v>522.9</v>
      </c>
      <c r="F30" s="35">
        <f t="shared" si="0"/>
        <v>0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522.9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</v>
      </c>
      <c r="E32" s="34">
        <f t="shared" si="1"/>
        <v>522.9</v>
      </c>
      <c r="F32" s="35">
        <f t="shared" si="0"/>
        <v>0</v>
      </c>
    </row>
    <row r="33" spans="1:6" ht="18.75" x14ac:dyDescent="0.3">
      <c r="A33" s="21"/>
      <c r="B33" s="17" t="s">
        <v>94</v>
      </c>
      <c r="C33" s="5" t="s">
        <v>10</v>
      </c>
      <c r="D33" s="28">
        <v>0</v>
      </c>
      <c r="E33" s="34">
        <f t="shared" si="1"/>
        <v>522.9</v>
      </c>
      <c r="F33" s="35">
        <f t="shared" si="0"/>
        <v>0</v>
      </c>
    </row>
    <row r="34" spans="1:6" ht="18.75" x14ac:dyDescent="0.3">
      <c r="A34" s="21"/>
      <c r="B34" s="17" t="s">
        <v>95</v>
      </c>
      <c r="C34" s="5" t="s">
        <v>10</v>
      </c>
      <c r="D34" s="28">
        <v>0</v>
      </c>
      <c r="E34" s="34">
        <f t="shared" si="1"/>
        <v>522.9</v>
      </c>
      <c r="F34" s="35">
        <f t="shared" si="0"/>
        <v>0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522.9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522.9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522.9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0</v>
      </c>
      <c r="E38" s="34">
        <f t="shared" si="1"/>
        <v>522.9</v>
      </c>
      <c r="F38" s="35">
        <f t="shared" si="0"/>
        <v>0</v>
      </c>
    </row>
    <row r="39" spans="1:6" ht="18.75" x14ac:dyDescent="0.3">
      <c r="A39" s="21"/>
      <c r="B39" s="17" t="s">
        <v>101</v>
      </c>
      <c r="C39" s="5" t="s">
        <v>10</v>
      </c>
      <c r="D39" s="30">
        <v>0</v>
      </c>
      <c r="E39" s="34">
        <f t="shared" si="1"/>
        <v>522.9</v>
      </c>
      <c r="F39" s="35">
        <f t="shared" si="0"/>
        <v>0</v>
      </c>
    </row>
    <row r="40" spans="1:6" ht="18.75" x14ac:dyDescent="0.3">
      <c r="A40" s="21"/>
      <c r="B40" s="17" t="s">
        <v>102</v>
      </c>
      <c r="C40" s="5" t="s">
        <v>10</v>
      </c>
      <c r="D40" s="30">
        <v>0</v>
      </c>
      <c r="E40" s="34">
        <f t="shared" si="1"/>
        <v>522.9</v>
      </c>
      <c r="F40" s="35">
        <f t="shared" si="0"/>
        <v>0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522.9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</v>
      </c>
      <c r="E42" s="34">
        <f t="shared" si="1"/>
        <v>522.9</v>
      </c>
      <c r="F42" s="35">
        <f t="shared" si="0"/>
        <v>0</v>
      </c>
    </row>
    <row r="43" spans="1:6" ht="18.75" x14ac:dyDescent="0.3">
      <c r="A43" s="21"/>
      <c r="B43" s="17" t="s">
        <v>105</v>
      </c>
      <c r="C43" s="5" t="s">
        <v>10</v>
      </c>
      <c r="D43" s="30">
        <v>0</v>
      </c>
      <c r="E43" s="34">
        <f t="shared" si="1"/>
        <v>522.9</v>
      </c>
      <c r="F43" s="35">
        <f t="shared" si="0"/>
        <v>0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522.9</v>
      </c>
      <c r="F44" s="35">
        <f t="shared" si="0"/>
        <v>11169.143999999998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0.92</v>
      </c>
      <c r="E45" s="34">
        <f t="shared" si="1"/>
        <v>522.9</v>
      </c>
      <c r="F45" s="35">
        <f t="shared" si="0"/>
        <v>3848.5439999999999</v>
      </c>
    </row>
    <row r="46" spans="1:6" ht="18.75" x14ac:dyDescent="0.3">
      <c r="A46" s="21"/>
      <c r="B46" s="17" t="s">
        <v>110</v>
      </c>
      <c r="C46" s="1" t="s">
        <v>10</v>
      </c>
      <c r="D46" s="30">
        <v>0</v>
      </c>
      <c r="E46" s="34">
        <f t="shared" si="1"/>
        <v>522.9</v>
      </c>
      <c r="F46" s="35">
        <f t="shared" si="0"/>
        <v>0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522.9</v>
      </c>
      <c r="F47" s="35">
        <f t="shared" si="0"/>
        <v>3848.5439999999999</v>
      </c>
    </row>
    <row r="48" spans="1:6" ht="18.75" x14ac:dyDescent="0.3">
      <c r="A48" s="21"/>
      <c r="B48" s="17" t="s">
        <v>112</v>
      </c>
      <c r="C48" s="1" t="s">
        <v>10</v>
      </c>
      <c r="D48" s="30">
        <v>0</v>
      </c>
      <c r="E48" s="34">
        <f t="shared" si="1"/>
        <v>522.9</v>
      </c>
      <c r="F48" s="35">
        <f t="shared" si="0"/>
        <v>0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522.9</v>
      </c>
      <c r="F49" s="35">
        <f t="shared" si="0"/>
        <v>7362.4319999999998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522.9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522.9</v>
      </c>
      <c r="F51" s="35">
        <f t="shared" si="0"/>
        <v>711.14400000000001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522.9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522.9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522.9</v>
      </c>
      <c r="F54" s="35">
        <f t="shared" si="0"/>
        <v>9914.1839999999993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7.89</v>
      </c>
      <c r="E55" s="36"/>
      <c r="F55" s="36">
        <f t="shared" ref="F55" si="3">SUM(F28+F32+F38+F44+F45+F49+F50+F51+F53+F54)</f>
        <v>33005.447999999997</v>
      </c>
    </row>
    <row r="56" spans="1:6" ht="15.75" x14ac:dyDescent="0.25">
      <c r="A56" s="62" t="s">
        <v>27</v>
      </c>
      <c r="B56" s="63"/>
      <c r="C56" s="63"/>
      <c r="D56" s="63"/>
      <c r="E56" s="63"/>
      <c r="F56" s="64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5" t="s">
        <v>32</v>
      </c>
      <c r="B67" s="65"/>
      <c r="C67" s="65"/>
      <c r="D67" s="65"/>
      <c r="E67" s="65"/>
      <c r="F67" s="65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39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9">
        <v>31</v>
      </c>
      <c r="B70" s="51" t="s">
        <v>37</v>
      </c>
      <c r="C70" s="53" t="s">
        <v>38</v>
      </c>
      <c r="D70" s="39"/>
      <c r="E70" s="39"/>
      <c r="F70" s="53"/>
    </row>
    <row r="71" spans="1:6" ht="15.75" x14ac:dyDescent="0.25">
      <c r="A71" s="50"/>
      <c r="B71" s="52"/>
      <c r="C71" s="54"/>
      <c r="D71" s="40"/>
      <c r="E71" s="40"/>
      <c r="F71" s="54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39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9">
        <v>31</v>
      </c>
      <c r="B85" s="51" t="s">
        <v>37</v>
      </c>
      <c r="C85" s="53" t="s">
        <v>38</v>
      </c>
      <c r="D85" s="39"/>
      <c r="E85" s="39"/>
      <c r="F85" s="53"/>
    </row>
    <row r="86" spans="1:6" ht="15.75" x14ac:dyDescent="0.25">
      <c r="A86" s="50"/>
      <c r="B86" s="52"/>
      <c r="C86" s="54"/>
      <c r="D86" s="40"/>
      <c r="E86" s="40"/>
      <c r="F86" s="54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39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9">
        <v>31</v>
      </c>
      <c r="B100" s="51" t="s">
        <v>37</v>
      </c>
      <c r="C100" s="53" t="s">
        <v>38</v>
      </c>
      <c r="D100" s="39"/>
      <c r="E100" s="39"/>
      <c r="F100" s="53"/>
    </row>
    <row r="101" spans="1:6" ht="15.75" x14ac:dyDescent="0.25">
      <c r="A101" s="50"/>
      <c r="B101" s="52"/>
      <c r="C101" s="54"/>
      <c r="D101" s="40"/>
      <c r="E101" s="40"/>
      <c r="F101" s="54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39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9">
        <v>31</v>
      </c>
      <c r="B115" s="51" t="s">
        <v>37</v>
      </c>
      <c r="C115" s="53" t="s">
        <v>38</v>
      </c>
      <c r="D115" s="39"/>
      <c r="E115" s="39"/>
      <c r="F115" s="53"/>
    </row>
    <row r="116" spans="1:6" ht="15.75" x14ac:dyDescent="0.25">
      <c r="A116" s="50"/>
      <c r="B116" s="52"/>
      <c r="C116" s="54"/>
      <c r="D116" s="40"/>
      <c r="E116" s="40"/>
      <c r="F116" s="54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39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9">
        <v>31</v>
      </c>
      <c r="B130" s="51" t="s">
        <v>37</v>
      </c>
      <c r="C130" s="53" t="s">
        <v>38</v>
      </c>
      <c r="D130" s="39"/>
      <c r="E130" s="39"/>
      <c r="F130" s="53"/>
    </row>
    <row r="131" spans="1:6" ht="15.75" x14ac:dyDescent="0.25">
      <c r="A131" s="50"/>
      <c r="B131" s="52"/>
      <c r="C131" s="54"/>
      <c r="D131" s="40"/>
      <c r="E131" s="40"/>
      <c r="F131" s="54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8" t="s">
        <v>53</v>
      </c>
      <c r="B143" s="48"/>
      <c r="C143" s="48"/>
      <c r="D143" s="48"/>
      <c r="E143" s="48"/>
      <c r="F143" s="48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31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customWidth="1"/>
    <col min="5" max="5" width="12.140625" customWidth="1"/>
    <col min="6" max="6" width="15.7109375" customWidth="1"/>
  </cols>
  <sheetData>
    <row r="1" spans="1:7" x14ac:dyDescent="0.25">
      <c r="A1" s="48" t="s">
        <v>130</v>
      </c>
      <c r="B1" s="48"/>
      <c r="C1" s="48"/>
      <c r="D1" s="48"/>
      <c r="E1" s="48"/>
      <c r="F1" s="48"/>
      <c r="G1" s="43">
        <v>515.5</v>
      </c>
    </row>
    <row r="2" spans="1:7" x14ac:dyDescent="0.25">
      <c r="A2" s="55"/>
      <c r="B2" s="56"/>
      <c r="C2" s="56"/>
      <c r="D2" s="56"/>
      <c r="E2" s="56"/>
      <c r="F2" s="57"/>
    </row>
    <row r="3" spans="1:7" x14ac:dyDescent="0.25">
      <c r="A3" s="55"/>
      <c r="B3" s="56"/>
      <c r="C3" s="56"/>
      <c r="D3" s="56"/>
      <c r="E3" s="56"/>
      <c r="F3" s="57"/>
    </row>
    <row r="4" spans="1:7" x14ac:dyDescent="0.25">
      <c r="A4" s="55"/>
      <c r="B4" s="56"/>
      <c r="C4" s="56"/>
      <c r="D4" s="56"/>
      <c r="E4" s="56"/>
      <c r="F4" s="57"/>
    </row>
    <row r="5" spans="1:7" x14ac:dyDescent="0.25">
      <c r="A5" s="58"/>
      <c r="B5" s="59"/>
      <c r="C5" s="59"/>
      <c r="D5" s="59"/>
      <c r="E5" s="59"/>
      <c r="F5" s="60"/>
    </row>
    <row r="6" spans="1:7" ht="31.5" x14ac:dyDescent="0.25">
      <c r="A6" s="1" t="s">
        <v>0</v>
      </c>
      <c r="B6" s="46" t="s">
        <v>1</v>
      </c>
      <c r="C6" s="46" t="s">
        <v>2</v>
      </c>
      <c r="D6" s="46"/>
      <c r="E6" s="46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6" t="s">
        <v>1</v>
      </c>
      <c r="C10" s="46" t="s">
        <v>2</v>
      </c>
      <c r="D10" s="46"/>
      <c r="E10" s="46"/>
      <c r="F10" s="1" t="s">
        <v>3</v>
      </c>
    </row>
    <row r="11" spans="1:7" ht="15.75" customHeight="1" x14ac:dyDescent="0.25">
      <c r="A11" s="61" t="s">
        <v>8</v>
      </c>
      <c r="B11" s="61"/>
      <c r="C11" s="61"/>
      <c r="D11" s="61"/>
      <c r="E11" s="61"/>
      <c r="F11" s="61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32538.360000000004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27326.750000000004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27326.750000000004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27326.750000000004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7">
        <f>F22-F55-F14</f>
        <v>-5211.6100000000006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5211.6099999999997</v>
      </c>
    </row>
    <row r="26" spans="1:6" ht="15.75" x14ac:dyDescent="0.25">
      <c r="A26" s="48" t="s">
        <v>124</v>
      </c>
      <c r="B26" s="48"/>
      <c r="C26" s="48"/>
      <c r="D26" s="48"/>
      <c r="E26" s="48"/>
      <c r="F26" s="48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0</v>
      </c>
      <c r="E28" s="34">
        <f>SUM(G1)</f>
        <v>515.5</v>
      </c>
      <c r="F28" s="35">
        <f>SUM(E28*D28*8)</f>
        <v>0</v>
      </c>
    </row>
    <row r="29" spans="1:6" ht="18.75" x14ac:dyDescent="0.3">
      <c r="A29" s="2"/>
      <c r="B29" s="17" t="s">
        <v>89</v>
      </c>
      <c r="C29" s="5" t="s">
        <v>10</v>
      </c>
      <c r="D29" s="28">
        <v>0</v>
      </c>
      <c r="E29" s="34">
        <f>SUM(E28)</f>
        <v>515.5</v>
      </c>
      <c r="F29" s="35">
        <f t="shared" ref="F29:F54" si="0">SUM(E29*D29*8)</f>
        <v>0</v>
      </c>
    </row>
    <row r="30" spans="1:6" ht="18.75" x14ac:dyDescent="0.3">
      <c r="A30" s="2"/>
      <c r="B30" s="17" t="s">
        <v>90</v>
      </c>
      <c r="C30" s="5" t="s">
        <v>10</v>
      </c>
      <c r="D30" s="28">
        <v>0</v>
      </c>
      <c r="E30" s="34">
        <f t="shared" ref="E30:E54" si="1">SUM(E29)</f>
        <v>515.5</v>
      </c>
      <c r="F30" s="35">
        <f t="shared" si="0"/>
        <v>0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515.5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</v>
      </c>
      <c r="E32" s="34">
        <f t="shared" si="1"/>
        <v>515.5</v>
      </c>
      <c r="F32" s="35">
        <f t="shared" si="0"/>
        <v>0</v>
      </c>
    </row>
    <row r="33" spans="1:6" ht="18.75" x14ac:dyDescent="0.3">
      <c r="A33" s="21"/>
      <c r="B33" s="17" t="s">
        <v>94</v>
      </c>
      <c r="C33" s="5" t="s">
        <v>10</v>
      </c>
      <c r="D33" s="28">
        <v>0</v>
      </c>
      <c r="E33" s="34">
        <f t="shared" si="1"/>
        <v>515.5</v>
      </c>
      <c r="F33" s="35">
        <f t="shared" si="0"/>
        <v>0</v>
      </c>
    </row>
    <row r="34" spans="1:6" ht="18.75" x14ac:dyDescent="0.3">
      <c r="A34" s="21"/>
      <c r="B34" s="17" t="s">
        <v>95</v>
      </c>
      <c r="C34" s="5" t="s">
        <v>10</v>
      </c>
      <c r="D34" s="28">
        <v>0</v>
      </c>
      <c r="E34" s="34">
        <f t="shared" si="1"/>
        <v>515.5</v>
      </c>
      <c r="F34" s="35">
        <f t="shared" si="0"/>
        <v>0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515.5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515.5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515.5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0</v>
      </c>
      <c r="E38" s="34">
        <f t="shared" si="1"/>
        <v>515.5</v>
      </c>
      <c r="F38" s="35">
        <f t="shared" si="0"/>
        <v>0</v>
      </c>
    </row>
    <row r="39" spans="1:6" ht="18.75" x14ac:dyDescent="0.3">
      <c r="A39" s="21"/>
      <c r="B39" s="17" t="s">
        <v>101</v>
      </c>
      <c r="C39" s="5" t="s">
        <v>10</v>
      </c>
      <c r="D39" s="30">
        <v>0</v>
      </c>
      <c r="E39" s="34">
        <f t="shared" si="1"/>
        <v>515.5</v>
      </c>
      <c r="F39" s="35">
        <f t="shared" si="0"/>
        <v>0</v>
      </c>
    </row>
    <row r="40" spans="1:6" ht="18.75" x14ac:dyDescent="0.3">
      <c r="A40" s="21"/>
      <c r="B40" s="17" t="s">
        <v>102</v>
      </c>
      <c r="C40" s="5" t="s">
        <v>10</v>
      </c>
      <c r="D40" s="30">
        <v>0</v>
      </c>
      <c r="E40" s="34">
        <f t="shared" si="1"/>
        <v>515.5</v>
      </c>
      <c r="F40" s="35">
        <f t="shared" si="0"/>
        <v>0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515.5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</v>
      </c>
      <c r="E42" s="34">
        <f t="shared" si="1"/>
        <v>515.5</v>
      </c>
      <c r="F42" s="35">
        <f t="shared" si="0"/>
        <v>0</v>
      </c>
    </row>
    <row r="43" spans="1:6" ht="18.75" x14ac:dyDescent="0.3">
      <c r="A43" s="21"/>
      <c r="B43" s="17" t="s">
        <v>105</v>
      </c>
      <c r="C43" s="5" t="s">
        <v>10</v>
      </c>
      <c r="D43" s="30">
        <v>0</v>
      </c>
      <c r="E43" s="34">
        <f t="shared" si="1"/>
        <v>515.5</v>
      </c>
      <c r="F43" s="35">
        <f t="shared" si="0"/>
        <v>0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515.5</v>
      </c>
      <c r="F44" s="35">
        <f t="shared" si="0"/>
        <v>11011.08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0.92</v>
      </c>
      <c r="E45" s="34">
        <f t="shared" si="1"/>
        <v>515.5</v>
      </c>
      <c r="F45" s="35">
        <f t="shared" si="0"/>
        <v>3794.0800000000004</v>
      </c>
    </row>
    <row r="46" spans="1:6" ht="18.75" x14ac:dyDescent="0.3">
      <c r="A46" s="21"/>
      <c r="B46" s="17" t="s">
        <v>110</v>
      </c>
      <c r="C46" s="1" t="s">
        <v>10</v>
      </c>
      <c r="D46" s="30">
        <v>0</v>
      </c>
      <c r="E46" s="34">
        <f t="shared" si="1"/>
        <v>515.5</v>
      </c>
      <c r="F46" s="35">
        <f t="shared" si="0"/>
        <v>0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515.5</v>
      </c>
      <c r="F47" s="35">
        <f t="shared" si="0"/>
        <v>3794.0800000000004</v>
      </c>
    </row>
    <row r="48" spans="1:6" ht="18.75" x14ac:dyDescent="0.3">
      <c r="A48" s="21"/>
      <c r="B48" s="17" t="s">
        <v>112</v>
      </c>
      <c r="C48" s="1" t="s">
        <v>10</v>
      </c>
      <c r="D48" s="30">
        <v>0</v>
      </c>
      <c r="E48" s="34">
        <f t="shared" si="1"/>
        <v>515.5</v>
      </c>
      <c r="F48" s="35">
        <f t="shared" si="0"/>
        <v>0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515.5</v>
      </c>
      <c r="F49" s="35">
        <f t="shared" si="0"/>
        <v>7258.24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515.5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515.5</v>
      </c>
      <c r="F51" s="35">
        <f t="shared" si="0"/>
        <v>701.08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515.5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515.5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515.5</v>
      </c>
      <c r="F54" s="35">
        <f t="shared" si="0"/>
        <v>9773.880000000001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7.89</v>
      </c>
      <c r="E55" s="36"/>
      <c r="F55" s="36">
        <f t="shared" ref="F55" si="3">SUM(F28+F32+F38+F44+F45+F49+F50+F51+F53+F54)</f>
        <v>32538.360000000004</v>
      </c>
    </row>
    <row r="56" spans="1:6" ht="15.75" x14ac:dyDescent="0.25">
      <c r="A56" s="62" t="s">
        <v>27</v>
      </c>
      <c r="B56" s="63"/>
      <c r="C56" s="63"/>
      <c r="D56" s="63"/>
      <c r="E56" s="63"/>
      <c r="F56" s="64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5" t="s">
        <v>32</v>
      </c>
      <c r="B67" s="65"/>
      <c r="C67" s="65"/>
      <c r="D67" s="65"/>
      <c r="E67" s="65"/>
      <c r="F67" s="65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39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9">
        <v>31</v>
      </c>
      <c r="B70" s="51" t="s">
        <v>37</v>
      </c>
      <c r="C70" s="53" t="s">
        <v>38</v>
      </c>
      <c r="D70" s="39"/>
      <c r="E70" s="39"/>
      <c r="F70" s="53"/>
    </row>
    <row r="71" spans="1:6" ht="15.75" x14ac:dyDescent="0.25">
      <c r="A71" s="50"/>
      <c r="B71" s="52"/>
      <c r="C71" s="54"/>
      <c r="D71" s="40"/>
      <c r="E71" s="40"/>
      <c r="F71" s="54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39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9">
        <v>31</v>
      </c>
      <c r="B85" s="51" t="s">
        <v>37</v>
      </c>
      <c r="C85" s="53" t="s">
        <v>38</v>
      </c>
      <c r="D85" s="39"/>
      <c r="E85" s="39"/>
      <c r="F85" s="53"/>
    </row>
    <row r="86" spans="1:6" ht="15.75" x14ac:dyDescent="0.25">
      <c r="A86" s="50"/>
      <c r="B86" s="52"/>
      <c r="C86" s="54"/>
      <c r="D86" s="40"/>
      <c r="E86" s="40"/>
      <c r="F86" s="54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39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9">
        <v>31</v>
      </c>
      <c r="B100" s="51" t="s">
        <v>37</v>
      </c>
      <c r="C100" s="53" t="s">
        <v>38</v>
      </c>
      <c r="D100" s="39"/>
      <c r="E100" s="39"/>
      <c r="F100" s="53"/>
    </row>
    <row r="101" spans="1:6" ht="15.75" x14ac:dyDescent="0.25">
      <c r="A101" s="50"/>
      <c r="B101" s="52"/>
      <c r="C101" s="54"/>
      <c r="D101" s="40"/>
      <c r="E101" s="40"/>
      <c r="F101" s="54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39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9">
        <v>31</v>
      </c>
      <c r="B115" s="51" t="s">
        <v>37</v>
      </c>
      <c r="C115" s="53" t="s">
        <v>38</v>
      </c>
      <c r="D115" s="39"/>
      <c r="E115" s="39"/>
      <c r="F115" s="53"/>
    </row>
    <row r="116" spans="1:6" ht="15.75" x14ac:dyDescent="0.25">
      <c r="A116" s="50"/>
      <c r="B116" s="52"/>
      <c r="C116" s="54"/>
      <c r="D116" s="40"/>
      <c r="E116" s="40"/>
      <c r="F116" s="54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39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9">
        <v>31</v>
      </c>
      <c r="B130" s="51" t="s">
        <v>37</v>
      </c>
      <c r="C130" s="53" t="s">
        <v>38</v>
      </c>
      <c r="D130" s="39"/>
      <c r="E130" s="39"/>
      <c r="F130" s="53"/>
    </row>
    <row r="131" spans="1:6" ht="15.75" x14ac:dyDescent="0.25">
      <c r="A131" s="50"/>
      <c r="B131" s="52"/>
      <c r="C131" s="54"/>
      <c r="D131" s="40"/>
      <c r="E131" s="40"/>
      <c r="F131" s="54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8" t="s">
        <v>53</v>
      </c>
      <c r="B143" s="48"/>
      <c r="C143" s="48"/>
      <c r="D143" s="48"/>
      <c r="E143" s="48"/>
      <c r="F143" s="48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7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customWidth="1"/>
    <col min="5" max="5" width="12.140625" customWidth="1"/>
    <col min="6" max="6" width="15.7109375" customWidth="1"/>
  </cols>
  <sheetData>
    <row r="1" spans="1:7" x14ac:dyDescent="0.25">
      <c r="A1" s="48" t="s">
        <v>131</v>
      </c>
      <c r="B1" s="48"/>
      <c r="C1" s="48"/>
      <c r="D1" s="48"/>
      <c r="E1" s="48"/>
      <c r="F1" s="48"/>
      <c r="G1" s="43">
        <v>522.20000000000005</v>
      </c>
    </row>
    <row r="2" spans="1:7" x14ac:dyDescent="0.25">
      <c r="A2" s="55"/>
      <c r="B2" s="56"/>
      <c r="C2" s="56"/>
      <c r="D2" s="56"/>
      <c r="E2" s="56"/>
      <c r="F2" s="57"/>
    </row>
    <row r="3" spans="1:7" x14ac:dyDescent="0.25">
      <c r="A3" s="55"/>
      <c r="B3" s="56"/>
      <c r="C3" s="56"/>
      <c r="D3" s="56"/>
      <c r="E3" s="56"/>
      <c r="F3" s="57"/>
    </row>
    <row r="4" spans="1:7" x14ac:dyDescent="0.25">
      <c r="A4" s="55"/>
      <c r="B4" s="56"/>
      <c r="C4" s="56"/>
      <c r="D4" s="56"/>
      <c r="E4" s="56"/>
      <c r="F4" s="57"/>
    </row>
    <row r="5" spans="1:7" x14ac:dyDescent="0.25">
      <c r="A5" s="58"/>
      <c r="B5" s="59"/>
      <c r="C5" s="59"/>
      <c r="D5" s="59"/>
      <c r="E5" s="59"/>
      <c r="F5" s="60"/>
    </row>
    <row r="6" spans="1:7" ht="31.5" x14ac:dyDescent="0.25">
      <c r="A6" s="1" t="s">
        <v>0</v>
      </c>
      <c r="B6" s="46" t="s">
        <v>1</v>
      </c>
      <c r="C6" s="46" t="s">
        <v>2</v>
      </c>
      <c r="D6" s="46"/>
      <c r="E6" s="46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6" t="s">
        <v>1</v>
      </c>
      <c r="C10" s="46" t="s">
        <v>2</v>
      </c>
      <c r="D10" s="46"/>
      <c r="E10" s="46"/>
      <c r="F10" s="1" t="s">
        <v>3</v>
      </c>
    </row>
    <row r="11" spans="1:7" ht="15.75" customHeight="1" x14ac:dyDescent="0.25">
      <c r="A11" s="61" t="s">
        <v>8</v>
      </c>
      <c r="B11" s="61"/>
      <c r="C11" s="61"/>
      <c r="D11" s="61"/>
      <c r="E11" s="61"/>
      <c r="F11" s="61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32961.264000000003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20519.824000000001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20519.824000000001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20519.824000000001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7">
        <f>F22-F55-F14</f>
        <v>-12441.440000000002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12441.44</v>
      </c>
    </row>
    <row r="26" spans="1:6" ht="15.75" x14ac:dyDescent="0.25">
      <c r="A26" s="48" t="s">
        <v>124</v>
      </c>
      <c r="B26" s="48"/>
      <c r="C26" s="48"/>
      <c r="D26" s="48"/>
      <c r="E26" s="48"/>
      <c r="F26" s="48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0</v>
      </c>
      <c r="E28" s="34">
        <f>SUM(G1)</f>
        <v>522.20000000000005</v>
      </c>
      <c r="F28" s="35">
        <f>SUM(E28*D28*8)</f>
        <v>0</v>
      </c>
    </row>
    <row r="29" spans="1:6" ht="18.75" x14ac:dyDescent="0.3">
      <c r="A29" s="2"/>
      <c r="B29" s="17" t="s">
        <v>89</v>
      </c>
      <c r="C29" s="5" t="s">
        <v>10</v>
      </c>
      <c r="D29" s="28">
        <v>0</v>
      </c>
      <c r="E29" s="34">
        <f>SUM(E28)</f>
        <v>522.20000000000005</v>
      </c>
      <c r="F29" s="35">
        <f t="shared" ref="F29:F54" si="0">SUM(E29*D29*8)</f>
        <v>0</v>
      </c>
    </row>
    <row r="30" spans="1:6" ht="18.75" x14ac:dyDescent="0.3">
      <c r="A30" s="2"/>
      <c r="B30" s="17" t="s">
        <v>90</v>
      </c>
      <c r="C30" s="5" t="s">
        <v>10</v>
      </c>
      <c r="D30" s="28">
        <v>0</v>
      </c>
      <c r="E30" s="34">
        <f t="shared" ref="E30:E54" si="1">SUM(E29)</f>
        <v>522.20000000000005</v>
      </c>
      <c r="F30" s="35">
        <f t="shared" si="0"/>
        <v>0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522.20000000000005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</v>
      </c>
      <c r="E32" s="34">
        <f t="shared" si="1"/>
        <v>522.20000000000005</v>
      </c>
      <c r="F32" s="35">
        <f t="shared" si="0"/>
        <v>0</v>
      </c>
    </row>
    <row r="33" spans="1:6" ht="18.75" x14ac:dyDescent="0.3">
      <c r="A33" s="21"/>
      <c r="B33" s="17" t="s">
        <v>94</v>
      </c>
      <c r="C33" s="5" t="s">
        <v>10</v>
      </c>
      <c r="D33" s="28">
        <v>0</v>
      </c>
      <c r="E33" s="34">
        <f t="shared" si="1"/>
        <v>522.20000000000005</v>
      </c>
      <c r="F33" s="35">
        <f t="shared" si="0"/>
        <v>0</v>
      </c>
    </row>
    <row r="34" spans="1:6" ht="18.75" x14ac:dyDescent="0.3">
      <c r="A34" s="21"/>
      <c r="B34" s="17" t="s">
        <v>95</v>
      </c>
      <c r="C34" s="5" t="s">
        <v>10</v>
      </c>
      <c r="D34" s="28">
        <v>0</v>
      </c>
      <c r="E34" s="34">
        <f t="shared" si="1"/>
        <v>522.20000000000005</v>
      </c>
      <c r="F34" s="35">
        <f t="shared" si="0"/>
        <v>0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522.20000000000005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522.20000000000005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522.20000000000005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0</v>
      </c>
      <c r="E38" s="34">
        <f t="shared" si="1"/>
        <v>522.20000000000005</v>
      </c>
      <c r="F38" s="35">
        <f t="shared" si="0"/>
        <v>0</v>
      </c>
    </row>
    <row r="39" spans="1:6" ht="18.75" x14ac:dyDescent="0.3">
      <c r="A39" s="21"/>
      <c r="B39" s="17" t="s">
        <v>101</v>
      </c>
      <c r="C39" s="5" t="s">
        <v>10</v>
      </c>
      <c r="D39" s="30">
        <v>0</v>
      </c>
      <c r="E39" s="34">
        <f t="shared" si="1"/>
        <v>522.20000000000005</v>
      </c>
      <c r="F39" s="35">
        <f t="shared" si="0"/>
        <v>0</v>
      </c>
    </row>
    <row r="40" spans="1:6" ht="18.75" x14ac:dyDescent="0.3">
      <c r="A40" s="21"/>
      <c r="B40" s="17" t="s">
        <v>102</v>
      </c>
      <c r="C40" s="5" t="s">
        <v>10</v>
      </c>
      <c r="D40" s="30">
        <v>0</v>
      </c>
      <c r="E40" s="34">
        <f t="shared" si="1"/>
        <v>522.20000000000005</v>
      </c>
      <c r="F40" s="35">
        <f t="shared" si="0"/>
        <v>0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522.20000000000005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</v>
      </c>
      <c r="E42" s="34">
        <f t="shared" si="1"/>
        <v>522.20000000000005</v>
      </c>
      <c r="F42" s="35">
        <f t="shared" si="0"/>
        <v>0</v>
      </c>
    </row>
    <row r="43" spans="1:6" ht="18.75" x14ac:dyDescent="0.3">
      <c r="A43" s="21"/>
      <c r="B43" s="17" t="s">
        <v>105</v>
      </c>
      <c r="C43" s="5" t="s">
        <v>10</v>
      </c>
      <c r="D43" s="30">
        <v>0</v>
      </c>
      <c r="E43" s="34">
        <f t="shared" si="1"/>
        <v>522.20000000000005</v>
      </c>
      <c r="F43" s="35">
        <f t="shared" si="0"/>
        <v>0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522.20000000000005</v>
      </c>
      <c r="F44" s="35">
        <f t="shared" si="0"/>
        <v>11154.192000000001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0.92</v>
      </c>
      <c r="E45" s="34">
        <f t="shared" si="1"/>
        <v>522.20000000000005</v>
      </c>
      <c r="F45" s="35">
        <f t="shared" si="0"/>
        <v>3843.3920000000003</v>
      </c>
    </row>
    <row r="46" spans="1:6" ht="18.75" x14ac:dyDescent="0.3">
      <c r="A46" s="21"/>
      <c r="B46" s="17" t="s">
        <v>110</v>
      </c>
      <c r="C46" s="1" t="s">
        <v>10</v>
      </c>
      <c r="D46" s="30">
        <v>0</v>
      </c>
      <c r="E46" s="34">
        <f t="shared" si="1"/>
        <v>522.20000000000005</v>
      </c>
      <c r="F46" s="35">
        <f t="shared" si="0"/>
        <v>0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522.20000000000005</v>
      </c>
      <c r="F47" s="35">
        <f t="shared" si="0"/>
        <v>3843.3920000000003</v>
      </c>
    </row>
    <row r="48" spans="1:6" ht="18.75" x14ac:dyDescent="0.3">
      <c r="A48" s="21"/>
      <c r="B48" s="17" t="s">
        <v>112</v>
      </c>
      <c r="C48" s="1" t="s">
        <v>10</v>
      </c>
      <c r="D48" s="30">
        <v>0</v>
      </c>
      <c r="E48" s="34">
        <f t="shared" si="1"/>
        <v>522.20000000000005</v>
      </c>
      <c r="F48" s="35">
        <f t="shared" si="0"/>
        <v>0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522.20000000000005</v>
      </c>
      <c r="F49" s="35">
        <f t="shared" si="0"/>
        <v>7352.5760000000009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522.20000000000005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522.20000000000005</v>
      </c>
      <c r="F51" s="35">
        <f t="shared" si="0"/>
        <v>710.19200000000012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522.20000000000005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522.20000000000005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522.20000000000005</v>
      </c>
      <c r="F54" s="35">
        <f t="shared" si="0"/>
        <v>9900.9120000000021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7.89</v>
      </c>
      <c r="E55" s="36"/>
      <c r="F55" s="36">
        <f t="shared" ref="F55" si="3">SUM(F28+F32+F38+F44+F45+F49+F50+F51+F53+F54)</f>
        <v>32961.264000000003</v>
      </c>
    </row>
    <row r="56" spans="1:6" ht="15.75" x14ac:dyDescent="0.25">
      <c r="A56" s="62" t="s">
        <v>27</v>
      </c>
      <c r="B56" s="63"/>
      <c r="C56" s="63"/>
      <c r="D56" s="63"/>
      <c r="E56" s="63"/>
      <c r="F56" s="64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5" t="s">
        <v>32</v>
      </c>
      <c r="B67" s="65"/>
      <c r="C67" s="65"/>
      <c r="D67" s="65"/>
      <c r="E67" s="65"/>
      <c r="F67" s="65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9">
        <v>31</v>
      </c>
      <c r="B70" s="51" t="s">
        <v>37</v>
      </c>
      <c r="C70" s="53" t="s">
        <v>38</v>
      </c>
      <c r="D70" s="41"/>
      <c r="E70" s="41"/>
      <c r="F70" s="53"/>
    </row>
    <row r="71" spans="1:6" ht="15.75" x14ac:dyDescent="0.25">
      <c r="A71" s="50"/>
      <c r="B71" s="52"/>
      <c r="C71" s="54"/>
      <c r="D71" s="42"/>
      <c r="E71" s="42"/>
      <c r="F71" s="54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9">
        <v>31</v>
      </c>
      <c r="B85" s="51" t="s">
        <v>37</v>
      </c>
      <c r="C85" s="53" t="s">
        <v>38</v>
      </c>
      <c r="D85" s="41"/>
      <c r="E85" s="41"/>
      <c r="F85" s="53"/>
    </row>
    <row r="86" spans="1:6" ht="15.75" x14ac:dyDescent="0.25">
      <c r="A86" s="50"/>
      <c r="B86" s="52"/>
      <c r="C86" s="54"/>
      <c r="D86" s="42"/>
      <c r="E86" s="42"/>
      <c r="F86" s="54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9">
        <v>31</v>
      </c>
      <c r="B100" s="51" t="s">
        <v>37</v>
      </c>
      <c r="C100" s="53" t="s">
        <v>38</v>
      </c>
      <c r="D100" s="41"/>
      <c r="E100" s="41"/>
      <c r="F100" s="53"/>
    </row>
    <row r="101" spans="1:6" ht="15.75" x14ac:dyDescent="0.25">
      <c r="A101" s="50"/>
      <c r="B101" s="52"/>
      <c r="C101" s="54"/>
      <c r="D101" s="42"/>
      <c r="E101" s="42"/>
      <c r="F101" s="54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9">
        <v>31</v>
      </c>
      <c r="B115" s="51" t="s">
        <v>37</v>
      </c>
      <c r="C115" s="53" t="s">
        <v>38</v>
      </c>
      <c r="D115" s="41"/>
      <c r="E115" s="41"/>
      <c r="F115" s="53"/>
    </row>
    <row r="116" spans="1:6" ht="15.75" x14ac:dyDescent="0.25">
      <c r="A116" s="50"/>
      <c r="B116" s="52"/>
      <c r="C116" s="54"/>
      <c r="D116" s="42"/>
      <c r="E116" s="42"/>
      <c r="F116" s="54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9">
        <v>31</v>
      </c>
      <c r="B130" s="51" t="s">
        <v>37</v>
      </c>
      <c r="C130" s="53" t="s">
        <v>38</v>
      </c>
      <c r="D130" s="41"/>
      <c r="E130" s="41"/>
      <c r="F130" s="53"/>
    </row>
    <row r="131" spans="1:6" ht="15.75" x14ac:dyDescent="0.25">
      <c r="A131" s="50"/>
      <c r="B131" s="52"/>
      <c r="C131" s="54"/>
      <c r="D131" s="42"/>
      <c r="E131" s="42"/>
      <c r="F131" s="54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8" t="s">
        <v>53</v>
      </c>
      <c r="B143" s="48"/>
      <c r="C143" s="48"/>
      <c r="D143" s="48"/>
      <c r="E143" s="48"/>
      <c r="F143" s="48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55" workbookViewId="0">
      <selection activeCell="D55" sqref="D5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customWidth="1"/>
    <col min="5" max="5" width="12.140625" customWidth="1"/>
    <col min="6" max="6" width="15.7109375" customWidth="1"/>
  </cols>
  <sheetData>
    <row r="1" spans="1:7" x14ac:dyDescent="0.25">
      <c r="A1" s="48" t="s">
        <v>132</v>
      </c>
      <c r="B1" s="48"/>
      <c r="C1" s="48"/>
      <c r="D1" s="48"/>
      <c r="E1" s="48"/>
      <c r="F1" s="48"/>
      <c r="G1" s="43">
        <v>1366.1</v>
      </c>
    </row>
    <row r="2" spans="1:7" x14ac:dyDescent="0.25">
      <c r="A2" s="55"/>
      <c r="B2" s="56"/>
      <c r="C2" s="56"/>
      <c r="D2" s="56"/>
      <c r="E2" s="56"/>
      <c r="F2" s="57"/>
    </row>
    <row r="3" spans="1:7" x14ac:dyDescent="0.25">
      <c r="A3" s="55"/>
      <c r="B3" s="56"/>
      <c r="C3" s="56"/>
      <c r="D3" s="56"/>
      <c r="E3" s="56"/>
      <c r="F3" s="57"/>
    </row>
    <row r="4" spans="1:7" x14ac:dyDescent="0.25">
      <c r="A4" s="55"/>
      <c r="B4" s="56"/>
      <c r="C4" s="56"/>
      <c r="D4" s="56"/>
      <c r="E4" s="56"/>
      <c r="F4" s="57"/>
    </row>
    <row r="5" spans="1:7" x14ac:dyDescent="0.25">
      <c r="A5" s="58"/>
      <c r="B5" s="59"/>
      <c r="C5" s="59"/>
      <c r="D5" s="59"/>
      <c r="E5" s="59"/>
      <c r="F5" s="60"/>
    </row>
    <row r="6" spans="1:7" ht="31.5" x14ac:dyDescent="0.25">
      <c r="A6" s="1" t="s">
        <v>0</v>
      </c>
      <c r="B6" s="46" t="s">
        <v>1</v>
      </c>
      <c r="C6" s="46" t="s">
        <v>2</v>
      </c>
      <c r="D6" s="46"/>
      <c r="E6" s="46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6" t="s">
        <v>1</v>
      </c>
      <c r="C10" s="46" t="s">
        <v>2</v>
      </c>
      <c r="D10" s="46"/>
      <c r="E10" s="46"/>
      <c r="F10" s="1" t="s">
        <v>3</v>
      </c>
    </row>
    <row r="11" spans="1:7" ht="15.75" customHeight="1" x14ac:dyDescent="0.25">
      <c r="A11" s="61" t="s">
        <v>8</v>
      </c>
      <c r="B11" s="61"/>
      <c r="C11" s="61"/>
      <c r="D11" s="61"/>
      <c r="E11" s="61"/>
      <c r="F11" s="61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183494.55199999997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147962.79199999996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147962.79199999996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147962.79199999996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7">
        <f>F22-F55-F14</f>
        <v>-35531.760000000009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35531.760000000002</v>
      </c>
    </row>
    <row r="26" spans="1:6" ht="15.75" x14ac:dyDescent="0.25">
      <c r="A26" s="48" t="s">
        <v>124</v>
      </c>
      <c r="B26" s="48"/>
      <c r="C26" s="48"/>
      <c r="D26" s="48"/>
      <c r="E26" s="48"/>
      <c r="F26" s="48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1366.1</v>
      </c>
      <c r="F28" s="35">
        <f>SUM(E28*D28*8)</f>
        <v>47649.567999999992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1366.1</v>
      </c>
      <c r="F29" s="35">
        <f t="shared" ref="F29:F54" si="0">SUM(E29*D29*8)</f>
        <v>31474.943999999996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1366.1</v>
      </c>
      <c r="F30" s="35">
        <f t="shared" si="0"/>
        <v>16174.623999999998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1366.1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0.39</v>
      </c>
      <c r="E32" s="34">
        <f t="shared" si="1"/>
        <v>1366.1</v>
      </c>
      <c r="F32" s="35">
        <f t="shared" si="0"/>
        <v>4262.232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1366.1</v>
      </c>
      <c r="F33" s="35">
        <f t="shared" si="0"/>
        <v>1420.7439999999999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1366.1</v>
      </c>
      <c r="F34" s="35">
        <f t="shared" si="0"/>
        <v>2841.4879999999998</v>
      </c>
    </row>
    <row r="35" spans="1:6" ht="18.75" x14ac:dyDescent="0.3">
      <c r="A35" s="21"/>
      <c r="B35" s="17" t="s">
        <v>96</v>
      </c>
      <c r="C35" s="1" t="s">
        <v>10</v>
      </c>
      <c r="D35" s="30"/>
      <c r="E35" s="34">
        <f t="shared" si="1"/>
        <v>1366.1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1366.1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1366.1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1.73</v>
      </c>
      <c r="E38" s="34">
        <f t="shared" si="1"/>
        <v>1366.1</v>
      </c>
      <c r="F38" s="35">
        <f t="shared" si="0"/>
        <v>18906.823999999997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1366.1</v>
      </c>
      <c r="F39" s="35">
        <f t="shared" si="0"/>
        <v>9289.48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1366.1</v>
      </c>
      <c r="F40" s="35">
        <f t="shared" si="0"/>
        <v>2076.4719999999998</v>
      </c>
    </row>
    <row r="41" spans="1:6" ht="18.75" x14ac:dyDescent="0.3">
      <c r="A41" s="21"/>
      <c r="B41" s="17" t="s">
        <v>103</v>
      </c>
      <c r="C41" s="5" t="s">
        <v>10</v>
      </c>
      <c r="D41" s="30">
        <v>0.44</v>
      </c>
      <c r="E41" s="34">
        <f t="shared" si="1"/>
        <v>1366.1</v>
      </c>
      <c r="F41" s="35">
        <f t="shared" si="0"/>
        <v>4808.6719999999996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1366.1</v>
      </c>
      <c r="F42" s="35">
        <f t="shared" si="0"/>
        <v>2076.4719999999998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1366.1</v>
      </c>
      <c r="F43" s="35">
        <f t="shared" si="0"/>
        <v>655.72799999999995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1366.1</v>
      </c>
      <c r="F44" s="35">
        <f t="shared" si="0"/>
        <v>29179.895999999997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1366.1</v>
      </c>
      <c r="F45" s="35">
        <f t="shared" si="0"/>
        <v>36502.191999999995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1366.1</v>
      </c>
      <c r="F46" s="35">
        <f t="shared" si="0"/>
        <v>23606.207999999999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1366.1</v>
      </c>
      <c r="F47" s="35">
        <f t="shared" si="0"/>
        <v>10054.495999999999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1366.1</v>
      </c>
      <c r="F48" s="35">
        <f t="shared" si="0"/>
        <v>2841.4879999999998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1366.1</v>
      </c>
      <c r="F49" s="35">
        <f t="shared" si="0"/>
        <v>19234.687999999998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1366.1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1366.1</v>
      </c>
      <c r="F51" s="35">
        <f t="shared" si="0"/>
        <v>1857.896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1366.1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1366.1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1366.1</v>
      </c>
      <c r="F54" s="35">
        <f t="shared" si="0"/>
        <v>25901.256000000001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16.79</v>
      </c>
      <c r="E55" s="36"/>
      <c r="F55" s="36">
        <f t="shared" ref="F55" si="3">SUM(F28+F32+F38+F44+F45+F49+F50+F51+F53+F54)</f>
        <v>183494.55199999997</v>
      </c>
    </row>
    <row r="56" spans="1:6" ht="15.75" x14ac:dyDescent="0.25">
      <c r="A56" s="62" t="s">
        <v>27</v>
      </c>
      <c r="B56" s="63"/>
      <c r="C56" s="63"/>
      <c r="D56" s="63"/>
      <c r="E56" s="63"/>
      <c r="F56" s="64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5" t="s">
        <v>32</v>
      </c>
      <c r="B67" s="65"/>
      <c r="C67" s="65"/>
      <c r="D67" s="65"/>
      <c r="E67" s="65"/>
      <c r="F67" s="65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4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9">
        <v>31</v>
      </c>
      <c r="B70" s="51" t="s">
        <v>37</v>
      </c>
      <c r="C70" s="53" t="s">
        <v>38</v>
      </c>
      <c r="D70" s="44"/>
      <c r="E70" s="44"/>
      <c r="F70" s="53"/>
    </row>
    <row r="71" spans="1:6" ht="15.75" x14ac:dyDescent="0.25">
      <c r="A71" s="50"/>
      <c r="B71" s="52"/>
      <c r="C71" s="54"/>
      <c r="D71" s="45"/>
      <c r="E71" s="45"/>
      <c r="F71" s="54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4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9">
        <v>31</v>
      </c>
      <c r="B85" s="51" t="s">
        <v>37</v>
      </c>
      <c r="C85" s="53" t="s">
        <v>38</v>
      </c>
      <c r="D85" s="44"/>
      <c r="E85" s="44"/>
      <c r="F85" s="53"/>
    </row>
    <row r="86" spans="1:6" ht="15.75" x14ac:dyDescent="0.25">
      <c r="A86" s="50"/>
      <c r="B86" s="52"/>
      <c r="C86" s="54"/>
      <c r="D86" s="45"/>
      <c r="E86" s="45"/>
      <c r="F86" s="54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4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9">
        <v>31</v>
      </c>
      <c r="B100" s="51" t="s">
        <v>37</v>
      </c>
      <c r="C100" s="53" t="s">
        <v>38</v>
      </c>
      <c r="D100" s="44"/>
      <c r="E100" s="44"/>
      <c r="F100" s="53"/>
    </row>
    <row r="101" spans="1:6" ht="15.75" x14ac:dyDescent="0.25">
      <c r="A101" s="50"/>
      <c r="B101" s="52"/>
      <c r="C101" s="54"/>
      <c r="D101" s="45"/>
      <c r="E101" s="45"/>
      <c r="F101" s="54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4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9">
        <v>31</v>
      </c>
      <c r="B115" s="51" t="s">
        <v>37</v>
      </c>
      <c r="C115" s="53" t="s">
        <v>38</v>
      </c>
      <c r="D115" s="44"/>
      <c r="E115" s="44"/>
      <c r="F115" s="53"/>
    </row>
    <row r="116" spans="1:6" ht="15.75" x14ac:dyDescent="0.25">
      <c r="A116" s="50"/>
      <c r="B116" s="52"/>
      <c r="C116" s="54"/>
      <c r="D116" s="45"/>
      <c r="E116" s="45"/>
      <c r="F116" s="54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4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9">
        <v>31</v>
      </c>
      <c r="B130" s="51" t="s">
        <v>37</v>
      </c>
      <c r="C130" s="53" t="s">
        <v>38</v>
      </c>
      <c r="D130" s="44"/>
      <c r="E130" s="44"/>
      <c r="F130" s="53"/>
    </row>
    <row r="131" spans="1:6" ht="15.75" x14ac:dyDescent="0.25">
      <c r="A131" s="50"/>
      <c r="B131" s="52"/>
      <c r="C131" s="54"/>
      <c r="D131" s="45"/>
      <c r="E131" s="45"/>
      <c r="F131" s="54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8" t="s">
        <v>53</v>
      </c>
      <c r="B143" s="48"/>
      <c r="C143" s="48"/>
      <c r="D143" s="48"/>
      <c r="E143" s="48"/>
      <c r="F143" s="48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8" workbookViewId="0">
      <selection activeCell="D28" sqref="D28:D54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customWidth="1"/>
    <col min="5" max="5" width="12.140625" customWidth="1"/>
    <col min="6" max="6" width="15.7109375" customWidth="1"/>
  </cols>
  <sheetData>
    <row r="1" spans="1:7" x14ac:dyDescent="0.25">
      <c r="A1" s="48" t="s">
        <v>134</v>
      </c>
      <c r="B1" s="48"/>
      <c r="C1" s="48"/>
      <c r="D1" s="48"/>
      <c r="E1" s="48"/>
      <c r="F1" s="48"/>
      <c r="G1" s="43">
        <v>615.4</v>
      </c>
    </row>
    <row r="2" spans="1:7" x14ac:dyDescent="0.25">
      <c r="A2" s="55"/>
      <c r="B2" s="56"/>
      <c r="C2" s="56"/>
      <c r="D2" s="56"/>
      <c r="E2" s="56"/>
      <c r="F2" s="57"/>
    </row>
    <row r="3" spans="1:7" x14ac:dyDescent="0.25">
      <c r="A3" s="55"/>
      <c r="B3" s="56"/>
      <c r="C3" s="56"/>
      <c r="D3" s="56"/>
      <c r="E3" s="56"/>
      <c r="F3" s="57"/>
    </row>
    <row r="4" spans="1:7" x14ac:dyDescent="0.25">
      <c r="A4" s="55"/>
      <c r="B4" s="56"/>
      <c r="C4" s="56"/>
      <c r="D4" s="56"/>
      <c r="E4" s="56"/>
      <c r="F4" s="57"/>
    </row>
    <row r="5" spans="1:7" x14ac:dyDescent="0.25">
      <c r="A5" s="58"/>
      <c r="B5" s="59"/>
      <c r="C5" s="59"/>
      <c r="D5" s="59"/>
      <c r="E5" s="59"/>
      <c r="F5" s="60"/>
    </row>
    <row r="6" spans="1:7" ht="31.5" x14ac:dyDescent="0.25">
      <c r="A6" s="1" t="s">
        <v>0</v>
      </c>
      <c r="B6" s="46" t="s">
        <v>1</v>
      </c>
      <c r="C6" s="46" t="s">
        <v>2</v>
      </c>
      <c r="D6" s="46"/>
      <c r="E6" s="46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6" t="s">
        <v>1</v>
      </c>
      <c r="C10" s="46" t="s">
        <v>2</v>
      </c>
      <c r="D10" s="46"/>
      <c r="E10" s="46"/>
      <c r="F10" s="1" t="s">
        <v>3</v>
      </c>
    </row>
    <row r="11" spans="1:7" ht="15.75" customHeight="1" x14ac:dyDescent="0.25">
      <c r="A11" s="61" t="s">
        <v>8</v>
      </c>
      <c r="B11" s="61"/>
      <c r="C11" s="61"/>
      <c r="D11" s="61"/>
      <c r="E11" s="61"/>
      <c r="F11" s="61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80494.319999999992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50498.119999999995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50498.119999999995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50498.119999999995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7">
        <f>F22-F55-F14</f>
        <v>-29996.199999999997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29996.2</v>
      </c>
    </row>
    <row r="26" spans="1:6" ht="15.75" x14ac:dyDescent="0.25">
      <c r="A26" s="48" t="s">
        <v>124</v>
      </c>
      <c r="B26" s="48"/>
      <c r="C26" s="48"/>
      <c r="D26" s="48"/>
      <c r="E26" s="48"/>
      <c r="F26" s="48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615.4</v>
      </c>
      <c r="F28" s="35">
        <f>SUM(E28*D28*8)</f>
        <v>21465.151999999998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615.4</v>
      </c>
      <c r="F29" s="35">
        <f t="shared" ref="F29:F54" si="0">SUM(E29*D29*8)</f>
        <v>14178.815999999999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615.4</v>
      </c>
      <c r="F30" s="35">
        <f t="shared" si="0"/>
        <v>7286.3359999999993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615.4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0.39</v>
      </c>
      <c r="E32" s="34">
        <f t="shared" si="1"/>
        <v>615.4</v>
      </c>
      <c r="F32" s="35">
        <f t="shared" si="0"/>
        <v>1920.048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615.4</v>
      </c>
      <c r="F33" s="35">
        <f t="shared" si="0"/>
        <v>640.01599999999996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615.4</v>
      </c>
      <c r="F34" s="35">
        <f t="shared" si="0"/>
        <v>1280.0319999999999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615.4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615.4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615.4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615.4</v>
      </c>
      <c r="F38" s="35">
        <f t="shared" si="0"/>
        <v>6350.9279999999999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615.4</v>
      </c>
      <c r="F39" s="35">
        <f t="shared" si="0"/>
        <v>4184.7199999999993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615.4</v>
      </c>
      <c r="F40" s="35">
        <f t="shared" si="0"/>
        <v>935.40800000000002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615.4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615.4</v>
      </c>
      <c r="F42" s="35">
        <f t="shared" si="0"/>
        <v>935.40800000000002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615.4</v>
      </c>
      <c r="F43" s="35">
        <f t="shared" si="0"/>
        <v>295.392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615.4</v>
      </c>
      <c r="F44" s="35">
        <f t="shared" si="0"/>
        <v>13144.944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615.4</v>
      </c>
      <c r="F45" s="35">
        <f t="shared" si="0"/>
        <v>16443.487999999998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615.4</v>
      </c>
      <c r="F46" s="35">
        <f t="shared" si="0"/>
        <v>10634.112000000001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615.4</v>
      </c>
      <c r="F47" s="35">
        <f t="shared" si="0"/>
        <v>4529.3440000000001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615.4</v>
      </c>
      <c r="F48" s="35">
        <f t="shared" si="0"/>
        <v>1280.0319999999999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615.4</v>
      </c>
      <c r="F49" s="35">
        <f t="shared" si="0"/>
        <v>8664.8320000000003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615.4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615.4</v>
      </c>
      <c r="F51" s="35">
        <f t="shared" si="0"/>
        <v>836.94400000000007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615.4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615.4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615.4</v>
      </c>
      <c r="F54" s="35">
        <f t="shared" si="0"/>
        <v>11667.984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16.349999999999998</v>
      </c>
      <c r="E55" s="36"/>
      <c r="F55" s="36">
        <f t="shared" ref="F55" si="3">SUM(F28+F32+F38+F44+F45+F49+F50+F51+F53+F54)</f>
        <v>80494.319999999992</v>
      </c>
    </row>
    <row r="56" spans="1:6" ht="15.75" x14ac:dyDescent="0.25">
      <c r="A56" s="62" t="s">
        <v>27</v>
      </c>
      <c r="B56" s="63"/>
      <c r="C56" s="63"/>
      <c r="D56" s="63"/>
      <c r="E56" s="63"/>
      <c r="F56" s="64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5" t="s">
        <v>32</v>
      </c>
      <c r="B67" s="65"/>
      <c r="C67" s="65"/>
      <c r="D67" s="65"/>
      <c r="E67" s="65"/>
      <c r="F67" s="65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4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9">
        <v>31</v>
      </c>
      <c r="B70" s="51" t="s">
        <v>37</v>
      </c>
      <c r="C70" s="53" t="s">
        <v>38</v>
      </c>
      <c r="D70" s="44"/>
      <c r="E70" s="44"/>
      <c r="F70" s="53"/>
    </row>
    <row r="71" spans="1:6" ht="15.75" x14ac:dyDescent="0.25">
      <c r="A71" s="50"/>
      <c r="B71" s="52"/>
      <c r="C71" s="54"/>
      <c r="D71" s="45"/>
      <c r="E71" s="45"/>
      <c r="F71" s="54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4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9">
        <v>31</v>
      </c>
      <c r="B85" s="51" t="s">
        <v>37</v>
      </c>
      <c r="C85" s="53" t="s">
        <v>38</v>
      </c>
      <c r="D85" s="44"/>
      <c r="E85" s="44"/>
      <c r="F85" s="53"/>
    </row>
    <row r="86" spans="1:6" ht="15.75" x14ac:dyDescent="0.25">
      <c r="A86" s="50"/>
      <c r="B86" s="52"/>
      <c r="C86" s="54"/>
      <c r="D86" s="45"/>
      <c r="E86" s="45"/>
      <c r="F86" s="54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4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9">
        <v>31</v>
      </c>
      <c r="B100" s="51" t="s">
        <v>37</v>
      </c>
      <c r="C100" s="53" t="s">
        <v>38</v>
      </c>
      <c r="D100" s="44"/>
      <c r="E100" s="44"/>
      <c r="F100" s="53"/>
    </row>
    <row r="101" spans="1:6" ht="15.75" x14ac:dyDescent="0.25">
      <c r="A101" s="50"/>
      <c r="B101" s="52"/>
      <c r="C101" s="54"/>
      <c r="D101" s="45"/>
      <c r="E101" s="45"/>
      <c r="F101" s="54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4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9">
        <v>31</v>
      </c>
      <c r="B115" s="51" t="s">
        <v>37</v>
      </c>
      <c r="C115" s="53" t="s">
        <v>38</v>
      </c>
      <c r="D115" s="44"/>
      <c r="E115" s="44"/>
      <c r="F115" s="53"/>
    </row>
    <row r="116" spans="1:6" ht="15.75" x14ac:dyDescent="0.25">
      <c r="A116" s="50"/>
      <c r="B116" s="52"/>
      <c r="C116" s="54"/>
      <c r="D116" s="45"/>
      <c r="E116" s="45"/>
      <c r="F116" s="54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4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9">
        <v>31</v>
      </c>
      <c r="B130" s="51" t="s">
        <v>37</v>
      </c>
      <c r="C130" s="53" t="s">
        <v>38</v>
      </c>
      <c r="D130" s="44"/>
      <c r="E130" s="44"/>
      <c r="F130" s="53"/>
    </row>
    <row r="131" spans="1:6" ht="15.75" x14ac:dyDescent="0.25">
      <c r="A131" s="50"/>
      <c r="B131" s="52"/>
      <c r="C131" s="54"/>
      <c r="D131" s="45"/>
      <c r="E131" s="45"/>
      <c r="F131" s="54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8" t="s">
        <v>53</v>
      </c>
      <c r="B143" s="48"/>
      <c r="C143" s="48"/>
      <c r="D143" s="48"/>
      <c r="E143" s="48"/>
      <c r="F143" s="48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2" workbookViewId="0">
      <selection activeCell="D22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8" t="s">
        <v>135</v>
      </c>
      <c r="B1" s="48"/>
      <c r="C1" s="48"/>
      <c r="D1" s="48"/>
      <c r="E1" s="48"/>
      <c r="F1" s="48"/>
      <c r="G1" s="43">
        <v>1364.3</v>
      </c>
    </row>
    <row r="2" spans="1:7" x14ac:dyDescent="0.25">
      <c r="A2" s="55"/>
      <c r="B2" s="56"/>
      <c r="C2" s="56"/>
      <c r="D2" s="56"/>
      <c r="E2" s="56"/>
      <c r="F2" s="57"/>
    </row>
    <row r="3" spans="1:7" x14ac:dyDescent="0.25">
      <c r="A3" s="55"/>
      <c r="B3" s="56"/>
      <c r="C3" s="56"/>
      <c r="D3" s="56"/>
      <c r="E3" s="56"/>
      <c r="F3" s="57"/>
    </row>
    <row r="4" spans="1:7" x14ac:dyDescent="0.25">
      <c r="A4" s="55"/>
      <c r="B4" s="56"/>
      <c r="C4" s="56"/>
      <c r="D4" s="56"/>
      <c r="E4" s="56"/>
      <c r="F4" s="57"/>
    </row>
    <row r="5" spans="1:7" x14ac:dyDescent="0.25">
      <c r="A5" s="58"/>
      <c r="B5" s="59"/>
      <c r="C5" s="59"/>
      <c r="D5" s="59"/>
      <c r="E5" s="59"/>
      <c r="F5" s="60"/>
    </row>
    <row r="6" spans="1:7" ht="31.5" x14ac:dyDescent="0.25">
      <c r="A6" s="1" t="s">
        <v>0</v>
      </c>
      <c r="B6" s="46" t="s">
        <v>1</v>
      </c>
      <c r="C6" s="46" t="s">
        <v>2</v>
      </c>
      <c r="D6" s="46"/>
      <c r="E6" s="46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6" t="s">
        <v>1</v>
      </c>
      <c r="C10" s="46" t="s">
        <v>2</v>
      </c>
      <c r="D10" s="46"/>
      <c r="E10" s="46"/>
      <c r="F10" s="1" t="s">
        <v>3</v>
      </c>
    </row>
    <row r="11" spans="1:7" ht="15.75" customHeight="1" x14ac:dyDescent="0.25">
      <c r="A11" s="61" t="s">
        <v>8</v>
      </c>
      <c r="B11" s="61"/>
      <c r="C11" s="61"/>
      <c r="D11" s="61"/>
      <c r="E11" s="61"/>
      <c r="F11" s="61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178450.44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152795.13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152795.13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152795.13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7">
        <f>F22-F55-F14</f>
        <v>-25655.309999999998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25655.31</v>
      </c>
    </row>
    <row r="26" spans="1:6" ht="15.75" x14ac:dyDescent="0.25">
      <c r="A26" s="48" t="s">
        <v>124</v>
      </c>
      <c r="B26" s="48"/>
      <c r="C26" s="48"/>
      <c r="D26" s="48"/>
      <c r="E26" s="48"/>
      <c r="F26" s="48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1364.3</v>
      </c>
      <c r="F28" s="35">
        <f>SUM(E28*D28*8)</f>
        <v>47586.783999999992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1364.3</v>
      </c>
      <c r="F29" s="35">
        <f t="shared" ref="F29:F54" si="0">SUM(E29*D29*8)</f>
        <v>31433.471999999998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1364.3</v>
      </c>
      <c r="F30" s="35">
        <f t="shared" si="0"/>
        <v>16153.312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1364.3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0.39</v>
      </c>
      <c r="E32" s="34">
        <f t="shared" si="1"/>
        <v>1364.3</v>
      </c>
      <c r="F32" s="35">
        <f t="shared" si="0"/>
        <v>4256.616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1364.3</v>
      </c>
      <c r="F33" s="35">
        <f t="shared" si="0"/>
        <v>1418.8720000000001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1364.3</v>
      </c>
      <c r="F34" s="35">
        <f t="shared" si="0"/>
        <v>2837.7440000000001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1364.3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1364.3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1364.3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1364.3</v>
      </c>
      <c r="F38" s="35">
        <f t="shared" si="0"/>
        <v>14079.575999999999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1364.3</v>
      </c>
      <c r="F39" s="35">
        <f t="shared" si="0"/>
        <v>9277.24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1364.3</v>
      </c>
      <c r="F40" s="35">
        <f t="shared" si="0"/>
        <v>2073.7359999999999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1364.3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1364.3</v>
      </c>
      <c r="F42" s="35">
        <f t="shared" si="0"/>
        <v>2073.7359999999999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1364.3</v>
      </c>
      <c r="F43" s="35">
        <f t="shared" si="0"/>
        <v>654.86399999999992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1364.3</v>
      </c>
      <c r="F44" s="35">
        <f t="shared" si="0"/>
        <v>29141.447999999997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1364.3</v>
      </c>
      <c r="F45" s="35">
        <f t="shared" si="0"/>
        <v>36454.095999999998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1364.3</v>
      </c>
      <c r="F46" s="35">
        <f t="shared" si="0"/>
        <v>23575.103999999999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1364.3</v>
      </c>
      <c r="F47" s="35">
        <f t="shared" si="0"/>
        <v>10041.248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1364.3</v>
      </c>
      <c r="F48" s="35">
        <f t="shared" si="0"/>
        <v>2837.7440000000001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1364.3</v>
      </c>
      <c r="F49" s="35">
        <f t="shared" si="0"/>
        <v>19209.344000000001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1364.3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1364.3</v>
      </c>
      <c r="F51" s="35">
        <f t="shared" si="0"/>
        <v>1855.4480000000001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1364.3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1364.3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1364.3</v>
      </c>
      <c r="F54" s="35">
        <f t="shared" si="0"/>
        <v>25867.128000000001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16.349999999999998</v>
      </c>
      <c r="E55" s="36"/>
      <c r="F55" s="36">
        <f t="shared" ref="F55" si="3">SUM(F28+F32+F38+F44+F45+F49+F50+F51+F53+F54)</f>
        <v>178450.44</v>
      </c>
    </row>
    <row r="56" spans="1:6" ht="15.75" x14ac:dyDescent="0.25">
      <c r="A56" s="62" t="s">
        <v>27</v>
      </c>
      <c r="B56" s="63"/>
      <c r="C56" s="63"/>
      <c r="D56" s="63"/>
      <c r="E56" s="63"/>
      <c r="F56" s="64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5" t="s">
        <v>32</v>
      </c>
      <c r="B67" s="65"/>
      <c r="C67" s="65"/>
      <c r="D67" s="65"/>
      <c r="E67" s="65"/>
      <c r="F67" s="65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4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9">
        <v>31</v>
      </c>
      <c r="B70" s="51" t="s">
        <v>37</v>
      </c>
      <c r="C70" s="53" t="s">
        <v>38</v>
      </c>
      <c r="D70" s="44"/>
      <c r="E70" s="44"/>
      <c r="F70" s="53"/>
    </row>
    <row r="71" spans="1:6" ht="15.75" x14ac:dyDescent="0.25">
      <c r="A71" s="50"/>
      <c r="B71" s="52"/>
      <c r="C71" s="54"/>
      <c r="D71" s="45"/>
      <c r="E71" s="45"/>
      <c r="F71" s="54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4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9">
        <v>31</v>
      </c>
      <c r="B85" s="51" t="s">
        <v>37</v>
      </c>
      <c r="C85" s="53" t="s">
        <v>38</v>
      </c>
      <c r="D85" s="44"/>
      <c r="E85" s="44"/>
      <c r="F85" s="53"/>
    </row>
    <row r="86" spans="1:6" ht="15.75" x14ac:dyDescent="0.25">
      <c r="A86" s="50"/>
      <c r="B86" s="52"/>
      <c r="C86" s="54"/>
      <c r="D86" s="45"/>
      <c r="E86" s="45"/>
      <c r="F86" s="54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4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9">
        <v>31</v>
      </c>
      <c r="B100" s="51" t="s">
        <v>37</v>
      </c>
      <c r="C100" s="53" t="s">
        <v>38</v>
      </c>
      <c r="D100" s="44"/>
      <c r="E100" s="44"/>
      <c r="F100" s="53"/>
    </row>
    <row r="101" spans="1:6" ht="15.75" x14ac:dyDescent="0.25">
      <c r="A101" s="50"/>
      <c r="B101" s="52"/>
      <c r="C101" s="54"/>
      <c r="D101" s="45"/>
      <c r="E101" s="45"/>
      <c r="F101" s="54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4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9">
        <v>31</v>
      </c>
      <c r="B115" s="51" t="s">
        <v>37</v>
      </c>
      <c r="C115" s="53" t="s">
        <v>38</v>
      </c>
      <c r="D115" s="44"/>
      <c r="E115" s="44"/>
      <c r="F115" s="53"/>
    </row>
    <row r="116" spans="1:6" ht="15.75" x14ac:dyDescent="0.25">
      <c r="A116" s="50"/>
      <c r="B116" s="52"/>
      <c r="C116" s="54"/>
      <c r="D116" s="45"/>
      <c r="E116" s="45"/>
      <c r="F116" s="54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4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9">
        <v>31</v>
      </c>
      <c r="B130" s="51" t="s">
        <v>37</v>
      </c>
      <c r="C130" s="53" t="s">
        <v>38</v>
      </c>
      <c r="D130" s="44"/>
      <c r="E130" s="44"/>
      <c r="F130" s="53"/>
    </row>
    <row r="131" spans="1:6" ht="15.75" x14ac:dyDescent="0.25">
      <c r="A131" s="50"/>
      <c r="B131" s="52"/>
      <c r="C131" s="54"/>
      <c r="D131" s="45"/>
      <c r="E131" s="45"/>
      <c r="F131" s="54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8" t="s">
        <v>53</v>
      </c>
      <c r="B143" s="48"/>
      <c r="C143" s="48"/>
      <c r="D143" s="48"/>
      <c r="E143" s="48"/>
      <c r="F143" s="48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9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customWidth="1"/>
    <col min="5" max="5" width="12.140625" customWidth="1"/>
    <col min="6" max="6" width="15.7109375" customWidth="1"/>
  </cols>
  <sheetData>
    <row r="1" spans="1:7" x14ac:dyDescent="0.25">
      <c r="A1" s="48" t="s">
        <v>133</v>
      </c>
      <c r="B1" s="48"/>
      <c r="C1" s="48"/>
      <c r="D1" s="48"/>
      <c r="E1" s="48"/>
      <c r="F1" s="48"/>
      <c r="G1" s="43">
        <v>615.4</v>
      </c>
    </row>
    <row r="2" spans="1:7" x14ac:dyDescent="0.25">
      <c r="A2" s="55"/>
      <c r="B2" s="56"/>
      <c r="C2" s="56"/>
      <c r="D2" s="56"/>
      <c r="E2" s="56"/>
      <c r="F2" s="57"/>
    </row>
    <row r="3" spans="1:7" x14ac:dyDescent="0.25">
      <c r="A3" s="55"/>
      <c r="B3" s="56"/>
      <c r="C3" s="56"/>
      <c r="D3" s="56"/>
      <c r="E3" s="56"/>
      <c r="F3" s="57"/>
    </row>
    <row r="4" spans="1:7" x14ac:dyDescent="0.25">
      <c r="A4" s="55"/>
      <c r="B4" s="56"/>
      <c r="C4" s="56"/>
      <c r="D4" s="56"/>
      <c r="E4" s="56"/>
      <c r="F4" s="57"/>
    </row>
    <row r="5" spans="1:7" x14ac:dyDescent="0.25">
      <c r="A5" s="58"/>
      <c r="B5" s="59"/>
      <c r="C5" s="59"/>
      <c r="D5" s="59"/>
      <c r="E5" s="59"/>
      <c r="F5" s="60"/>
    </row>
    <row r="6" spans="1:7" ht="31.5" x14ac:dyDescent="0.25">
      <c r="A6" s="1" t="s">
        <v>0</v>
      </c>
      <c r="B6" s="46" t="s">
        <v>1</v>
      </c>
      <c r="C6" s="46" t="s">
        <v>2</v>
      </c>
      <c r="D6" s="46"/>
      <c r="E6" s="46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6" t="s">
        <v>1</v>
      </c>
      <c r="C10" s="46" t="s">
        <v>2</v>
      </c>
      <c r="D10" s="46"/>
      <c r="E10" s="46"/>
      <c r="F10" s="1" t="s">
        <v>3</v>
      </c>
    </row>
    <row r="11" spans="1:7" ht="15.75" customHeight="1" x14ac:dyDescent="0.25">
      <c r="A11" s="61" t="s">
        <v>8</v>
      </c>
      <c r="B11" s="61"/>
      <c r="C11" s="61"/>
      <c r="D11" s="61"/>
      <c r="E11" s="61"/>
      <c r="F11" s="61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80494.319999999992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56966.169999999991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56966.169999999991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56966.169999999991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7">
        <f>F22-F55-F14</f>
        <v>-23528.15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23528.15</v>
      </c>
    </row>
    <row r="26" spans="1:6" ht="15.75" x14ac:dyDescent="0.25">
      <c r="A26" s="48" t="s">
        <v>124</v>
      </c>
      <c r="B26" s="48"/>
      <c r="C26" s="48"/>
      <c r="D26" s="48"/>
      <c r="E26" s="48"/>
      <c r="F26" s="48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615.4</v>
      </c>
      <c r="F28" s="35">
        <f>SUM(E28*D28*8)</f>
        <v>21465.151999999998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615.4</v>
      </c>
      <c r="F29" s="35">
        <f t="shared" ref="F29:F54" si="0">SUM(E29*D29*8)</f>
        <v>14178.815999999999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615.4</v>
      </c>
      <c r="F30" s="35">
        <f t="shared" si="0"/>
        <v>7286.3359999999993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615.4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0.39</v>
      </c>
      <c r="E32" s="34">
        <f t="shared" si="1"/>
        <v>615.4</v>
      </c>
      <c r="F32" s="35">
        <f t="shared" si="0"/>
        <v>1920.048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615.4</v>
      </c>
      <c r="F33" s="35">
        <f t="shared" si="0"/>
        <v>640.01599999999996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615.4</v>
      </c>
      <c r="F34" s="35">
        <f t="shared" si="0"/>
        <v>1280.0319999999999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615.4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615.4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615.4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615.4</v>
      </c>
      <c r="F38" s="35">
        <f t="shared" si="0"/>
        <v>6350.9279999999999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615.4</v>
      </c>
      <c r="F39" s="35">
        <f t="shared" si="0"/>
        <v>4184.7199999999993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615.4</v>
      </c>
      <c r="F40" s="35">
        <f t="shared" si="0"/>
        <v>935.40800000000002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615.4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615.4</v>
      </c>
      <c r="F42" s="35">
        <f t="shared" si="0"/>
        <v>935.40800000000002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615.4</v>
      </c>
      <c r="F43" s="35">
        <f t="shared" si="0"/>
        <v>295.392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615.4</v>
      </c>
      <c r="F44" s="35">
        <f t="shared" si="0"/>
        <v>13144.944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615.4</v>
      </c>
      <c r="F45" s="35">
        <f t="shared" si="0"/>
        <v>16443.487999999998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615.4</v>
      </c>
      <c r="F46" s="35">
        <f t="shared" si="0"/>
        <v>10634.112000000001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615.4</v>
      </c>
      <c r="F47" s="35">
        <f t="shared" si="0"/>
        <v>4529.3440000000001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615.4</v>
      </c>
      <c r="F48" s="35">
        <f t="shared" si="0"/>
        <v>1280.0319999999999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615.4</v>
      </c>
      <c r="F49" s="35">
        <f t="shared" si="0"/>
        <v>8664.8320000000003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615.4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615.4</v>
      </c>
      <c r="F51" s="35">
        <f t="shared" si="0"/>
        <v>836.94400000000007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615.4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615.4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615.4</v>
      </c>
      <c r="F54" s="35">
        <f t="shared" si="0"/>
        <v>11667.984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16.349999999999998</v>
      </c>
      <c r="E55" s="36"/>
      <c r="F55" s="36">
        <f t="shared" ref="F55" si="3">SUM(F28+F32+F38+F44+F45+F49+F50+F51+F53+F54)</f>
        <v>80494.319999999992</v>
      </c>
    </row>
    <row r="56" spans="1:6" ht="15.75" x14ac:dyDescent="0.25">
      <c r="A56" s="62" t="s">
        <v>27</v>
      </c>
      <c r="B56" s="63"/>
      <c r="C56" s="63"/>
      <c r="D56" s="63"/>
      <c r="E56" s="63"/>
      <c r="F56" s="64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5" t="s">
        <v>32</v>
      </c>
      <c r="B67" s="65"/>
      <c r="C67" s="65"/>
      <c r="D67" s="65"/>
      <c r="E67" s="65"/>
      <c r="F67" s="65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4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9">
        <v>31</v>
      </c>
      <c r="B70" s="51" t="s">
        <v>37</v>
      </c>
      <c r="C70" s="53" t="s">
        <v>38</v>
      </c>
      <c r="D70" s="44"/>
      <c r="E70" s="44"/>
      <c r="F70" s="53"/>
    </row>
    <row r="71" spans="1:6" ht="15.75" x14ac:dyDescent="0.25">
      <c r="A71" s="50"/>
      <c r="B71" s="52"/>
      <c r="C71" s="54"/>
      <c r="D71" s="45"/>
      <c r="E71" s="45"/>
      <c r="F71" s="54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4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9">
        <v>31</v>
      </c>
      <c r="B85" s="51" t="s">
        <v>37</v>
      </c>
      <c r="C85" s="53" t="s">
        <v>38</v>
      </c>
      <c r="D85" s="44"/>
      <c r="E85" s="44"/>
      <c r="F85" s="53"/>
    </row>
    <row r="86" spans="1:6" ht="15.75" x14ac:dyDescent="0.25">
      <c r="A86" s="50"/>
      <c r="B86" s="52"/>
      <c r="C86" s="54"/>
      <c r="D86" s="45"/>
      <c r="E86" s="45"/>
      <c r="F86" s="54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4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9">
        <v>31</v>
      </c>
      <c r="B100" s="51" t="s">
        <v>37</v>
      </c>
      <c r="C100" s="53" t="s">
        <v>38</v>
      </c>
      <c r="D100" s="44"/>
      <c r="E100" s="44"/>
      <c r="F100" s="53"/>
    </row>
    <row r="101" spans="1:6" ht="15.75" x14ac:dyDescent="0.25">
      <c r="A101" s="50"/>
      <c r="B101" s="52"/>
      <c r="C101" s="54"/>
      <c r="D101" s="45"/>
      <c r="E101" s="45"/>
      <c r="F101" s="54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4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9">
        <v>31</v>
      </c>
      <c r="B115" s="51" t="s">
        <v>37</v>
      </c>
      <c r="C115" s="53" t="s">
        <v>38</v>
      </c>
      <c r="D115" s="44"/>
      <c r="E115" s="44"/>
      <c r="F115" s="53"/>
    </row>
    <row r="116" spans="1:6" ht="15.75" x14ac:dyDescent="0.25">
      <c r="A116" s="50"/>
      <c r="B116" s="52"/>
      <c r="C116" s="54"/>
      <c r="D116" s="45"/>
      <c r="E116" s="45"/>
      <c r="F116" s="54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4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9">
        <v>31</v>
      </c>
      <c r="B130" s="51" t="s">
        <v>37</v>
      </c>
      <c r="C130" s="53" t="s">
        <v>38</v>
      </c>
      <c r="D130" s="44"/>
      <c r="E130" s="44"/>
      <c r="F130" s="53"/>
    </row>
    <row r="131" spans="1:6" ht="15.75" x14ac:dyDescent="0.25">
      <c r="A131" s="50"/>
      <c r="B131" s="52"/>
      <c r="C131" s="54"/>
      <c r="D131" s="45"/>
      <c r="E131" s="45"/>
      <c r="F131" s="54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8" t="s">
        <v>53</v>
      </c>
      <c r="B143" s="48"/>
      <c r="C143" s="48"/>
      <c r="D143" s="48"/>
      <c r="E143" s="48"/>
      <c r="F143" s="48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9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customWidth="1"/>
    <col min="5" max="5" width="12.140625" customWidth="1"/>
    <col min="6" max="6" width="15.7109375" customWidth="1"/>
  </cols>
  <sheetData>
    <row r="1" spans="1:7" x14ac:dyDescent="0.25">
      <c r="A1" s="48" t="s">
        <v>127</v>
      </c>
      <c r="B1" s="48"/>
      <c r="C1" s="48"/>
      <c r="D1" s="48"/>
      <c r="E1" s="48"/>
      <c r="F1" s="48"/>
      <c r="G1" s="43">
        <v>528.20000000000005</v>
      </c>
    </row>
    <row r="2" spans="1:7" x14ac:dyDescent="0.25">
      <c r="A2" s="55"/>
      <c r="B2" s="56"/>
      <c r="C2" s="56"/>
      <c r="D2" s="56"/>
      <c r="E2" s="56"/>
      <c r="F2" s="57"/>
    </row>
    <row r="3" spans="1:7" x14ac:dyDescent="0.25">
      <c r="A3" s="55"/>
      <c r="B3" s="56"/>
      <c r="C3" s="56"/>
      <c r="D3" s="56"/>
      <c r="E3" s="56"/>
      <c r="F3" s="57"/>
    </row>
    <row r="4" spans="1:7" x14ac:dyDescent="0.25">
      <c r="A4" s="55"/>
      <c r="B4" s="56"/>
      <c r="C4" s="56"/>
      <c r="D4" s="56"/>
      <c r="E4" s="56"/>
      <c r="F4" s="57"/>
    </row>
    <row r="5" spans="1:7" x14ac:dyDescent="0.25">
      <c r="A5" s="58"/>
      <c r="B5" s="59"/>
      <c r="C5" s="59"/>
      <c r="D5" s="59"/>
      <c r="E5" s="59"/>
      <c r="F5" s="60"/>
    </row>
    <row r="6" spans="1:7" ht="31.5" x14ac:dyDescent="0.25">
      <c r="A6" s="1" t="s">
        <v>0</v>
      </c>
      <c r="B6" s="46" t="s">
        <v>1</v>
      </c>
      <c r="C6" s="46" t="s">
        <v>2</v>
      </c>
      <c r="D6" s="46"/>
      <c r="E6" s="46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6" t="s">
        <v>1</v>
      </c>
      <c r="C10" s="46" t="s">
        <v>2</v>
      </c>
      <c r="D10" s="46"/>
      <c r="E10" s="46"/>
      <c r="F10" s="1" t="s">
        <v>3</v>
      </c>
    </row>
    <row r="11" spans="1:7" ht="15.75" customHeight="1" x14ac:dyDescent="0.25">
      <c r="A11" s="61" t="s">
        <v>8</v>
      </c>
      <c r="B11" s="61"/>
      <c r="C11" s="61"/>
      <c r="D11" s="61"/>
      <c r="E11" s="61"/>
      <c r="F11" s="61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33339.984000000004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21509.144000000004</v>
      </c>
    </row>
    <row r="17" spans="1:6" ht="40.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21509.144000000004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21509.144000000004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7">
        <f>F22-F55-F14</f>
        <v>-11830.84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11830.84</v>
      </c>
    </row>
    <row r="26" spans="1:6" ht="15.75" x14ac:dyDescent="0.25">
      <c r="A26" s="48" t="s">
        <v>124</v>
      </c>
      <c r="B26" s="48"/>
      <c r="C26" s="48"/>
      <c r="D26" s="48"/>
      <c r="E26" s="48"/>
      <c r="F26" s="48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0</v>
      </c>
      <c r="E28" s="34">
        <f>SUM(G1)</f>
        <v>528.20000000000005</v>
      </c>
      <c r="F28" s="35">
        <f>SUM(E28*D28*8)</f>
        <v>0</v>
      </c>
    </row>
    <row r="29" spans="1:6" ht="18.75" x14ac:dyDescent="0.3">
      <c r="A29" s="2"/>
      <c r="B29" s="17" t="s">
        <v>89</v>
      </c>
      <c r="C29" s="5" t="s">
        <v>10</v>
      </c>
      <c r="D29" s="28">
        <v>0</v>
      </c>
      <c r="E29" s="34">
        <f>SUM(E28)</f>
        <v>528.20000000000005</v>
      </c>
      <c r="F29" s="35">
        <f t="shared" ref="F29:F54" si="0">SUM(E29*D29*8)</f>
        <v>0</v>
      </c>
    </row>
    <row r="30" spans="1:6" ht="18.75" x14ac:dyDescent="0.3">
      <c r="A30" s="2"/>
      <c r="B30" s="17" t="s">
        <v>90</v>
      </c>
      <c r="C30" s="5" t="s">
        <v>10</v>
      </c>
      <c r="D30" s="28">
        <v>0</v>
      </c>
      <c r="E30" s="34">
        <f t="shared" ref="E30:E54" si="1">SUM(E29)</f>
        <v>528.20000000000005</v>
      </c>
      <c r="F30" s="35">
        <f t="shared" si="0"/>
        <v>0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528.20000000000005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</v>
      </c>
      <c r="E32" s="34">
        <f t="shared" si="1"/>
        <v>528.20000000000005</v>
      </c>
      <c r="F32" s="35">
        <f t="shared" si="0"/>
        <v>0</v>
      </c>
    </row>
    <row r="33" spans="1:6" ht="18.75" x14ac:dyDescent="0.3">
      <c r="A33" s="21"/>
      <c r="B33" s="17" t="s">
        <v>94</v>
      </c>
      <c r="C33" s="5" t="s">
        <v>10</v>
      </c>
      <c r="D33" s="28">
        <v>0</v>
      </c>
      <c r="E33" s="34">
        <f t="shared" si="1"/>
        <v>528.20000000000005</v>
      </c>
      <c r="F33" s="35">
        <f t="shared" si="0"/>
        <v>0</v>
      </c>
    </row>
    <row r="34" spans="1:6" ht="18.75" x14ac:dyDescent="0.3">
      <c r="A34" s="21"/>
      <c r="B34" s="17" t="s">
        <v>95</v>
      </c>
      <c r="C34" s="5" t="s">
        <v>10</v>
      </c>
      <c r="D34" s="28">
        <v>0</v>
      </c>
      <c r="E34" s="34">
        <f t="shared" si="1"/>
        <v>528.20000000000005</v>
      </c>
      <c r="F34" s="35">
        <f t="shared" si="0"/>
        <v>0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528.20000000000005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528.20000000000005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528.20000000000005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0</v>
      </c>
      <c r="E38" s="34">
        <f t="shared" si="1"/>
        <v>528.20000000000005</v>
      </c>
      <c r="F38" s="35">
        <f t="shared" si="0"/>
        <v>0</v>
      </c>
    </row>
    <row r="39" spans="1:6" ht="18.75" x14ac:dyDescent="0.3">
      <c r="A39" s="21"/>
      <c r="B39" s="17" t="s">
        <v>101</v>
      </c>
      <c r="C39" s="5" t="s">
        <v>10</v>
      </c>
      <c r="D39" s="30">
        <v>0</v>
      </c>
      <c r="E39" s="34">
        <f t="shared" si="1"/>
        <v>528.20000000000005</v>
      </c>
      <c r="F39" s="35">
        <f t="shared" si="0"/>
        <v>0</v>
      </c>
    </row>
    <row r="40" spans="1:6" ht="18.75" x14ac:dyDescent="0.3">
      <c r="A40" s="21"/>
      <c r="B40" s="17" t="s">
        <v>102</v>
      </c>
      <c r="C40" s="5" t="s">
        <v>10</v>
      </c>
      <c r="D40" s="30">
        <v>0</v>
      </c>
      <c r="E40" s="34">
        <f t="shared" si="1"/>
        <v>528.20000000000005</v>
      </c>
      <c r="F40" s="35">
        <f t="shared" si="0"/>
        <v>0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528.20000000000005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</v>
      </c>
      <c r="E42" s="34">
        <f t="shared" si="1"/>
        <v>528.20000000000005</v>
      </c>
      <c r="F42" s="35">
        <f t="shared" si="0"/>
        <v>0</v>
      </c>
    </row>
    <row r="43" spans="1:6" ht="18.75" x14ac:dyDescent="0.3">
      <c r="A43" s="21"/>
      <c r="B43" s="17" t="s">
        <v>105</v>
      </c>
      <c r="C43" s="5" t="s">
        <v>10</v>
      </c>
      <c r="D43" s="30">
        <v>0</v>
      </c>
      <c r="E43" s="34">
        <f t="shared" si="1"/>
        <v>528.20000000000005</v>
      </c>
      <c r="F43" s="35">
        <f t="shared" si="0"/>
        <v>0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528.20000000000005</v>
      </c>
      <c r="F44" s="35">
        <f t="shared" si="0"/>
        <v>11282.352000000001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0.92</v>
      </c>
      <c r="E45" s="34">
        <f t="shared" si="1"/>
        <v>528.20000000000005</v>
      </c>
      <c r="F45" s="35">
        <f t="shared" si="0"/>
        <v>3887.5520000000006</v>
      </c>
    </row>
    <row r="46" spans="1:6" ht="18.75" x14ac:dyDescent="0.3">
      <c r="A46" s="21"/>
      <c r="B46" s="17" t="s">
        <v>110</v>
      </c>
      <c r="C46" s="1" t="s">
        <v>10</v>
      </c>
      <c r="D46" s="30">
        <v>0</v>
      </c>
      <c r="E46" s="34">
        <f t="shared" si="1"/>
        <v>528.20000000000005</v>
      </c>
      <c r="F46" s="35">
        <f t="shared" si="0"/>
        <v>0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528.20000000000005</v>
      </c>
      <c r="F47" s="35">
        <f t="shared" si="0"/>
        <v>3887.5520000000006</v>
      </c>
    </row>
    <row r="48" spans="1:6" ht="18.75" x14ac:dyDescent="0.3">
      <c r="A48" s="21"/>
      <c r="B48" s="17" t="s">
        <v>112</v>
      </c>
      <c r="C48" s="1" t="s">
        <v>10</v>
      </c>
      <c r="D48" s="30">
        <v>0</v>
      </c>
      <c r="E48" s="34">
        <f t="shared" si="1"/>
        <v>528.20000000000005</v>
      </c>
      <c r="F48" s="35">
        <f t="shared" si="0"/>
        <v>0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528.20000000000005</v>
      </c>
      <c r="F49" s="35">
        <f t="shared" si="0"/>
        <v>7437.0560000000005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528.20000000000005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528.20000000000005</v>
      </c>
      <c r="F51" s="35">
        <f t="shared" si="0"/>
        <v>718.35200000000009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528.20000000000005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528.20000000000005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528.20000000000005</v>
      </c>
      <c r="F54" s="35">
        <f t="shared" si="0"/>
        <v>10014.672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7.89</v>
      </c>
      <c r="E55" s="36"/>
      <c r="F55" s="36">
        <f t="shared" ref="F55" si="3">SUM(F28+F32+F38+F44+F45+F49+F50+F51+F53+F54)</f>
        <v>33339.984000000004</v>
      </c>
    </row>
    <row r="56" spans="1:6" ht="15.75" x14ac:dyDescent="0.25">
      <c r="A56" s="62" t="s">
        <v>27</v>
      </c>
      <c r="B56" s="63"/>
      <c r="C56" s="63"/>
      <c r="D56" s="63"/>
      <c r="E56" s="63"/>
      <c r="F56" s="64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5" t="s">
        <v>32</v>
      </c>
      <c r="B67" s="65"/>
      <c r="C67" s="65"/>
      <c r="D67" s="65"/>
      <c r="E67" s="65"/>
      <c r="F67" s="65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14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9">
        <v>31</v>
      </c>
      <c r="B70" s="51" t="s">
        <v>37</v>
      </c>
      <c r="C70" s="53" t="s">
        <v>38</v>
      </c>
      <c r="D70" s="14"/>
      <c r="E70" s="14"/>
      <c r="F70" s="53"/>
    </row>
    <row r="71" spans="1:6" ht="15.75" x14ac:dyDescent="0.25">
      <c r="A71" s="50"/>
      <c r="B71" s="52"/>
      <c r="C71" s="54"/>
      <c r="D71" s="25"/>
      <c r="E71" s="25"/>
      <c r="F71" s="54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14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9">
        <v>31</v>
      </c>
      <c r="B85" s="51" t="s">
        <v>37</v>
      </c>
      <c r="C85" s="53" t="s">
        <v>38</v>
      </c>
      <c r="D85" s="14"/>
      <c r="E85" s="14"/>
      <c r="F85" s="53"/>
    </row>
    <row r="86" spans="1:6" ht="15.75" x14ac:dyDescent="0.25">
      <c r="A86" s="50"/>
      <c r="B86" s="52"/>
      <c r="C86" s="54"/>
      <c r="D86" s="25"/>
      <c r="E86" s="25"/>
      <c r="F86" s="54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14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9">
        <v>31</v>
      </c>
      <c r="B100" s="51" t="s">
        <v>37</v>
      </c>
      <c r="C100" s="53" t="s">
        <v>38</v>
      </c>
      <c r="D100" s="14"/>
      <c r="E100" s="14"/>
      <c r="F100" s="53"/>
    </row>
    <row r="101" spans="1:6" ht="15.75" x14ac:dyDescent="0.25">
      <c r="A101" s="50"/>
      <c r="B101" s="52"/>
      <c r="C101" s="54"/>
      <c r="D101" s="25"/>
      <c r="E101" s="25"/>
      <c r="F101" s="54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14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9">
        <v>31</v>
      </c>
      <c r="B115" s="51" t="s">
        <v>37</v>
      </c>
      <c r="C115" s="53" t="s">
        <v>38</v>
      </c>
      <c r="D115" s="14"/>
      <c r="E115" s="14"/>
      <c r="F115" s="53"/>
    </row>
    <row r="116" spans="1:6" ht="15.75" x14ac:dyDescent="0.25">
      <c r="A116" s="50"/>
      <c r="B116" s="52"/>
      <c r="C116" s="54"/>
      <c r="D116" s="25"/>
      <c r="E116" s="25"/>
      <c r="F116" s="54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14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9">
        <v>31</v>
      </c>
      <c r="B130" s="51" t="s">
        <v>37</v>
      </c>
      <c r="C130" s="53" t="s">
        <v>38</v>
      </c>
      <c r="D130" s="14"/>
      <c r="E130" s="14"/>
      <c r="F130" s="53"/>
    </row>
    <row r="131" spans="1:6" ht="15.75" x14ac:dyDescent="0.25">
      <c r="A131" s="50"/>
      <c r="B131" s="52"/>
      <c r="C131" s="54"/>
      <c r="D131" s="25"/>
      <c r="E131" s="25"/>
      <c r="F131" s="54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8" t="s">
        <v>53</v>
      </c>
      <c r="B143" s="48"/>
      <c r="C143" s="48"/>
      <c r="D143" s="48"/>
      <c r="E143" s="48"/>
      <c r="F143" s="48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3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customWidth="1"/>
    <col min="5" max="5" width="12.140625" customWidth="1"/>
    <col min="6" max="6" width="15.7109375" customWidth="1"/>
  </cols>
  <sheetData>
    <row r="1" spans="1:7" x14ac:dyDescent="0.25">
      <c r="A1" s="48" t="s">
        <v>126</v>
      </c>
      <c r="B1" s="48"/>
      <c r="C1" s="48"/>
      <c r="D1" s="48"/>
      <c r="E1" s="48"/>
      <c r="F1" s="48"/>
      <c r="G1" s="43">
        <v>520.6</v>
      </c>
    </row>
    <row r="2" spans="1:7" x14ac:dyDescent="0.25">
      <c r="A2" s="55"/>
      <c r="B2" s="56"/>
      <c r="C2" s="56"/>
      <c r="D2" s="56"/>
      <c r="E2" s="56"/>
      <c r="F2" s="57"/>
    </row>
    <row r="3" spans="1:7" x14ac:dyDescent="0.25">
      <c r="A3" s="55"/>
      <c r="B3" s="56"/>
      <c r="C3" s="56"/>
      <c r="D3" s="56"/>
      <c r="E3" s="56"/>
      <c r="F3" s="57"/>
    </row>
    <row r="4" spans="1:7" x14ac:dyDescent="0.25">
      <c r="A4" s="55"/>
      <c r="B4" s="56"/>
      <c r="C4" s="56"/>
      <c r="D4" s="56"/>
      <c r="E4" s="56"/>
      <c r="F4" s="57"/>
    </row>
    <row r="5" spans="1:7" x14ac:dyDescent="0.25">
      <c r="A5" s="58"/>
      <c r="B5" s="59"/>
      <c r="C5" s="59"/>
      <c r="D5" s="59"/>
      <c r="E5" s="59"/>
      <c r="F5" s="60"/>
    </row>
    <row r="6" spans="1:7" ht="31.5" x14ac:dyDescent="0.25">
      <c r="A6" s="1" t="s">
        <v>0</v>
      </c>
      <c r="B6" s="46" t="s">
        <v>1</v>
      </c>
      <c r="C6" s="46" t="s">
        <v>2</v>
      </c>
      <c r="D6" s="46"/>
      <c r="E6" s="46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6" t="s">
        <v>1</v>
      </c>
      <c r="C10" s="46" t="s">
        <v>2</v>
      </c>
      <c r="D10" s="46"/>
      <c r="E10" s="46"/>
      <c r="F10" s="1" t="s">
        <v>3</v>
      </c>
    </row>
    <row r="11" spans="1:7" ht="15.75" customHeight="1" x14ac:dyDescent="0.25">
      <c r="A11" s="61" t="s">
        <v>8</v>
      </c>
      <c r="B11" s="61"/>
      <c r="C11" s="61"/>
      <c r="D11" s="61"/>
      <c r="E11" s="61"/>
      <c r="F11" s="61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32860.271999999997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28393.641999999996</v>
      </c>
    </row>
    <row r="17" spans="1:6" ht="33.7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28393.641999999996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28393.641999999996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7">
        <f>F22-F55-F14</f>
        <v>-4466.630000000001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4466.63</v>
      </c>
    </row>
    <row r="26" spans="1:6" ht="15.75" x14ac:dyDescent="0.25">
      <c r="A26" s="48" t="s">
        <v>124</v>
      </c>
      <c r="B26" s="48"/>
      <c r="C26" s="48"/>
      <c r="D26" s="48"/>
      <c r="E26" s="48"/>
      <c r="F26" s="48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0</v>
      </c>
      <c r="E28" s="34">
        <f>SUM(G1)</f>
        <v>520.6</v>
      </c>
      <c r="F28" s="35">
        <f>SUM(E28*D28*8)</f>
        <v>0</v>
      </c>
    </row>
    <row r="29" spans="1:6" ht="18.75" x14ac:dyDescent="0.3">
      <c r="A29" s="2"/>
      <c r="B29" s="17" t="s">
        <v>89</v>
      </c>
      <c r="C29" s="5" t="s">
        <v>10</v>
      </c>
      <c r="D29" s="28">
        <v>0</v>
      </c>
      <c r="E29" s="34">
        <f>SUM(E28)</f>
        <v>520.6</v>
      </c>
      <c r="F29" s="35">
        <f t="shared" ref="F29:F54" si="0">SUM(E29*D29*8)</f>
        <v>0</v>
      </c>
    </row>
    <row r="30" spans="1:6" ht="18.75" x14ac:dyDescent="0.3">
      <c r="A30" s="2"/>
      <c r="B30" s="17" t="s">
        <v>90</v>
      </c>
      <c r="C30" s="5" t="s">
        <v>10</v>
      </c>
      <c r="D30" s="28">
        <v>0</v>
      </c>
      <c r="E30" s="34">
        <f t="shared" ref="E30:E54" si="1">SUM(E29)</f>
        <v>520.6</v>
      </c>
      <c r="F30" s="35">
        <f t="shared" si="0"/>
        <v>0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520.6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</v>
      </c>
      <c r="E32" s="34">
        <f t="shared" si="1"/>
        <v>520.6</v>
      </c>
      <c r="F32" s="35">
        <f t="shared" si="0"/>
        <v>0</v>
      </c>
    </row>
    <row r="33" spans="1:6" ht="18.75" x14ac:dyDescent="0.3">
      <c r="A33" s="21"/>
      <c r="B33" s="17" t="s">
        <v>94</v>
      </c>
      <c r="C33" s="5" t="s">
        <v>10</v>
      </c>
      <c r="D33" s="28">
        <v>0</v>
      </c>
      <c r="E33" s="34">
        <f t="shared" si="1"/>
        <v>520.6</v>
      </c>
      <c r="F33" s="35">
        <f t="shared" si="0"/>
        <v>0</v>
      </c>
    </row>
    <row r="34" spans="1:6" ht="18.75" x14ac:dyDescent="0.3">
      <c r="A34" s="21"/>
      <c r="B34" s="17" t="s">
        <v>95</v>
      </c>
      <c r="C34" s="5" t="s">
        <v>10</v>
      </c>
      <c r="D34" s="28">
        <v>0</v>
      </c>
      <c r="E34" s="34">
        <f t="shared" si="1"/>
        <v>520.6</v>
      </c>
      <c r="F34" s="35">
        <f t="shared" si="0"/>
        <v>0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520.6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520.6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520.6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0</v>
      </c>
      <c r="E38" s="34">
        <f t="shared" si="1"/>
        <v>520.6</v>
      </c>
      <c r="F38" s="35">
        <f t="shared" si="0"/>
        <v>0</v>
      </c>
    </row>
    <row r="39" spans="1:6" ht="18.75" x14ac:dyDescent="0.3">
      <c r="A39" s="21"/>
      <c r="B39" s="17" t="s">
        <v>101</v>
      </c>
      <c r="C39" s="5" t="s">
        <v>10</v>
      </c>
      <c r="D39" s="30">
        <v>0</v>
      </c>
      <c r="E39" s="34">
        <f t="shared" si="1"/>
        <v>520.6</v>
      </c>
      <c r="F39" s="35">
        <f t="shared" si="0"/>
        <v>0</v>
      </c>
    </row>
    <row r="40" spans="1:6" ht="18.75" x14ac:dyDescent="0.3">
      <c r="A40" s="21"/>
      <c r="B40" s="17" t="s">
        <v>102</v>
      </c>
      <c r="C40" s="5" t="s">
        <v>10</v>
      </c>
      <c r="D40" s="30">
        <v>0</v>
      </c>
      <c r="E40" s="34">
        <f t="shared" si="1"/>
        <v>520.6</v>
      </c>
      <c r="F40" s="35">
        <f t="shared" si="0"/>
        <v>0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520.6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</v>
      </c>
      <c r="E42" s="34">
        <f t="shared" si="1"/>
        <v>520.6</v>
      </c>
      <c r="F42" s="35">
        <f t="shared" si="0"/>
        <v>0</v>
      </c>
    </row>
    <row r="43" spans="1:6" ht="18.75" x14ac:dyDescent="0.3">
      <c r="A43" s="21"/>
      <c r="B43" s="17" t="s">
        <v>105</v>
      </c>
      <c r="C43" s="5" t="s">
        <v>10</v>
      </c>
      <c r="D43" s="30">
        <v>0</v>
      </c>
      <c r="E43" s="34">
        <f t="shared" si="1"/>
        <v>520.6</v>
      </c>
      <c r="F43" s="35">
        <f t="shared" si="0"/>
        <v>0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520.6</v>
      </c>
      <c r="F44" s="35">
        <f t="shared" si="0"/>
        <v>11120.016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0.92</v>
      </c>
      <c r="E45" s="34">
        <f t="shared" si="1"/>
        <v>520.6</v>
      </c>
      <c r="F45" s="35">
        <f t="shared" si="0"/>
        <v>3831.6160000000004</v>
      </c>
    </row>
    <row r="46" spans="1:6" ht="18.75" x14ac:dyDescent="0.3">
      <c r="A46" s="21"/>
      <c r="B46" s="17" t="s">
        <v>110</v>
      </c>
      <c r="C46" s="1" t="s">
        <v>10</v>
      </c>
      <c r="D46" s="30">
        <v>0</v>
      </c>
      <c r="E46" s="34">
        <f t="shared" si="1"/>
        <v>520.6</v>
      </c>
      <c r="F46" s="35">
        <f t="shared" si="0"/>
        <v>0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520.6</v>
      </c>
      <c r="F47" s="35">
        <f t="shared" si="0"/>
        <v>3831.6160000000004</v>
      </c>
    </row>
    <row r="48" spans="1:6" ht="18.75" x14ac:dyDescent="0.3">
      <c r="A48" s="21"/>
      <c r="B48" s="17" t="s">
        <v>112</v>
      </c>
      <c r="C48" s="1" t="s">
        <v>10</v>
      </c>
      <c r="D48" s="30">
        <v>0</v>
      </c>
      <c r="E48" s="34">
        <f t="shared" si="1"/>
        <v>520.6</v>
      </c>
      <c r="F48" s="35">
        <f t="shared" si="0"/>
        <v>0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520.6</v>
      </c>
      <c r="F49" s="35">
        <f t="shared" si="0"/>
        <v>7330.0480000000007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520.6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520.6</v>
      </c>
      <c r="F51" s="35">
        <f t="shared" si="0"/>
        <v>708.01600000000008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520.6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520.6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520.6</v>
      </c>
      <c r="F54" s="35">
        <f t="shared" si="0"/>
        <v>9870.5760000000009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7.89</v>
      </c>
      <c r="E55" s="36"/>
      <c r="F55" s="36">
        <f t="shared" ref="F55" si="3">SUM(F28+F32+F38+F44+F45+F49+F50+F51+F53+F54)</f>
        <v>32860.271999999997</v>
      </c>
    </row>
    <row r="56" spans="1:6" ht="15.75" x14ac:dyDescent="0.25">
      <c r="A56" s="62" t="s">
        <v>27</v>
      </c>
      <c r="B56" s="63"/>
      <c r="C56" s="63"/>
      <c r="D56" s="63"/>
      <c r="E56" s="63"/>
      <c r="F56" s="64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5" t="s">
        <v>32</v>
      </c>
      <c r="B67" s="65"/>
      <c r="C67" s="65"/>
      <c r="D67" s="65"/>
      <c r="E67" s="65"/>
      <c r="F67" s="65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14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9">
        <v>31</v>
      </c>
      <c r="B70" s="51" t="s">
        <v>37</v>
      </c>
      <c r="C70" s="53" t="s">
        <v>38</v>
      </c>
      <c r="D70" s="14"/>
      <c r="E70" s="14"/>
      <c r="F70" s="53"/>
    </row>
    <row r="71" spans="1:6" ht="15.75" x14ac:dyDescent="0.25">
      <c r="A71" s="50"/>
      <c r="B71" s="52"/>
      <c r="C71" s="54"/>
      <c r="D71" s="25"/>
      <c r="E71" s="25"/>
      <c r="F71" s="54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14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9">
        <v>31</v>
      </c>
      <c r="B85" s="51" t="s">
        <v>37</v>
      </c>
      <c r="C85" s="53" t="s">
        <v>38</v>
      </c>
      <c r="D85" s="14"/>
      <c r="E85" s="14"/>
      <c r="F85" s="53"/>
    </row>
    <row r="86" spans="1:6" ht="15.75" x14ac:dyDescent="0.25">
      <c r="A86" s="50"/>
      <c r="B86" s="52"/>
      <c r="C86" s="54"/>
      <c r="D86" s="25"/>
      <c r="E86" s="25"/>
      <c r="F86" s="54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14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9">
        <v>31</v>
      </c>
      <c r="B100" s="51" t="s">
        <v>37</v>
      </c>
      <c r="C100" s="53" t="s">
        <v>38</v>
      </c>
      <c r="D100" s="14"/>
      <c r="E100" s="14"/>
      <c r="F100" s="53"/>
    </row>
    <row r="101" spans="1:6" ht="15.75" x14ac:dyDescent="0.25">
      <c r="A101" s="50"/>
      <c r="B101" s="52"/>
      <c r="C101" s="54"/>
      <c r="D101" s="25"/>
      <c r="E101" s="25"/>
      <c r="F101" s="54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14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9">
        <v>31</v>
      </c>
      <c r="B115" s="51" t="s">
        <v>37</v>
      </c>
      <c r="C115" s="53" t="s">
        <v>38</v>
      </c>
      <c r="D115" s="14"/>
      <c r="E115" s="14"/>
      <c r="F115" s="53"/>
    </row>
    <row r="116" spans="1:6" ht="15.75" x14ac:dyDescent="0.25">
      <c r="A116" s="50"/>
      <c r="B116" s="52"/>
      <c r="C116" s="54"/>
      <c r="D116" s="25"/>
      <c r="E116" s="25"/>
      <c r="F116" s="54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14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9">
        <v>31</v>
      </c>
      <c r="B130" s="51" t="s">
        <v>37</v>
      </c>
      <c r="C130" s="53" t="s">
        <v>38</v>
      </c>
      <c r="D130" s="14"/>
      <c r="E130" s="14"/>
      <c r="F130" s="53"/>
    </row>
    <row r="131" spans="1:6" ht="15.75" x14ac:dyDescent="0.25">
      <c r="A131" s="50"/>
      <c r="B131" s="52"/>
      <c r="C131" s="54"/>
      <c r="D131" s="25"/>
      <c r="E131" s="25"/>
      <c r="F131" s="54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8" t="s">
        <v>53</v>
      </c>
      <c r="B143" s="48"/>
      <c r="C143" s="48"/>
      <c r="D143" s="48"/>
      <c r="E143" s="48"/>
      <c r="F143" s="48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abSelected="1" topLeftCell="A22" workbookViewId="0">
      <selection activeCell="D22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8" t="s">
        <v>128</v>
      </c>
      <c r="B1" s="48"/>
      <c r="C1" s="48"/>
      <c r="D1" s="48"/>
      <c r="E1" s="48"/>
      <c r="F1" s="48"/>
      <c r="G1" s="43">
        <v>523.29999999999995</v>
      </c>
    </row>
    <row r="2" spans="1:7" x14ac:dyDescent="0.25">
      <c r="A2" s="55"/>
      <c r="B2" s="56"/>
      <c r="C2" s="56"/>
      <c r="D2" s="56"/>
      <c r="E2" s="56"/>
      <c r="F2" s="57"/>
    </row>
    <row r="3" spans="1:7" x14ac:dyDescent="0.25">
      <c r="A3" s="55"/>
      <c r="B3" s="56"/>
      <c r="C3" s="56"/>
      <c r="D3" s="56"/>
      <c r="E3" s="56"/>
      <c r="F3" s="57"/>
    </row>
    <row r="4" spans="1:7" x14ac:dyDescent="0.25">
      <c r="A4" s="55"/>
      <c r="B4" s="56"/>
      <c r="C4" s="56"/>
      <c r="D4" s="56"/>
      <c r="E4" s="56"/>
      <c r="F4" s="57"/>
    </row>
    <row r="5" spans="1:7" x14ac:dyDescent="0.25">
      <c r="A5" s="58"/>
      <c r="B5" s="59"/>
      <c r="C5" s="59"/>
      <c r="D5" s="59"/>
      <c r="E5" s="59"/>
      <c r="F5" s="60"/>
    </row>
    <row r="6" spans="1:7" ht="31.5" x14ac:dyDescent="0.25">
      <c r="A6" s="1" t="s">
        <v>0</v>
      </c>
      <c r="B6" s="46" t="s">
        <v>1</v>
      </c>
      <c r="C6" s="46" t="s">
        <v>2</v>
      </c>
      <c r="D6" s="46"/>
      <c r="E6" s="46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6" t="s">
        <v>1</v>
      </c>
      <c r="C10" s="46" t="s">
        <v>2</v>
      </c>
      <c r="D10" s="46"/>
      <c r="E10" s="46"/>
      <c r="F10" s="1" t="s">
        <v>3</v>
      </c>
    </row>
    <row r="11" spans="1:7" ht="15.75" customHeight="1" x14ac:dyDescent="0.25">
      <c r="A11" s="61" t="s">
        <v>8</v>
      </c>
      <c r="B11" s="61"/>
      <c r="C11" s="61"/>
      <c r="D11" s="61"/>
      <c r="E11" s="61"/>
      <c r="F11" s="61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33030.695999999996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15258.675999999996</v>
      </c>
    </row>
    <row r="17" spans="1:6" ht="35.2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15258.675999999996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15258.675999999996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7">
        <f>F22-F55-F14</f>
        <v>-17772.02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17772.02</v>
      </c>
    </row>
    <row r="26" spans="1:6" ht="15.75" x14ac:dyDescent="0.25">
      <c r="A26" s="48" t="s">
        <v>124</v>
      </c>
      <c r="B26" s="48"/>
      <c r="C26" s="48"/>
      <c r="D26" s="48"/>
      <c r="E26" s="48"/>
      <c r="F26" s="48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0</v>
      </c>
      <c r="E28" s="34">
        <f>SUM(G1)</f>
        <v>523.29999999999995</v>
      </c>
      <c r="F28" s="35">
        <f>SUM(E28*D28*8)</f>
        <v>0</v>
      </c>
    </row>
    <row r="29" spans="1:6" ht="18.75" x14ac:dyDescent="0.3">
      <c r="A29" s="2"/>
      <c r="B29" s="17" t="s">
        <v>89</v>
      </c>
      <c r="C29" s="5" t="s">
        <v>10</v>
      </c>
      <c r="D29" s="28">
        <v>0</v>
      </c>
      <c r="E29" s="34">
        <f>SUM(E28)</f>
        <v>523.29999999999995</v>
      </c>
      <c r="F29" s="35">
        <f t="shared" ref="F29:F54" si="0">SUM(E29*D29*8)</f>
        <v>0</v>
      </c>
    </row>
    <row r="30" spans="1:6" ht="18.75" x14ac:dyDescent="0.3">
      <c r="A30" s="2"/>
      <c r="B30" s="17" t="s">
        <v>90</v>
      </c>
      <c r="C30" s="5" t="s">
        <v>10</v>
      </c>
      <c r="D30" s="28">
        <v>0</v>
      </c>
      <c r="E30" s="34">
        <f t="shared" ref="E30:E54" si="1">SUM(E29)</f>
        <v>523.29999999999995</v>
      </c>
      <c r="F30" s="35">
        <f t="shared" si="0"/>
        <v>0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523.29999999999995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</v>
      </c>
      <c r="E32" s="34">
        <f t="shared" si="1"/>
        <v>523.29999999999995</v>
      </c>
      <c r="F32" s="35">
        <f t="shared" si="0"/>
        <v>0</v>
      </c>
    </row>
    <row r="33" spans="1:6" ht="18.75" x14ac:dyDescent="0.3">
      <c r="A33" s="21"/>
      <c r="B33" s="17" t="s">
        <v>94</v>
      </c>
      <c r="C33" s="5" t="s">
        <v>10</v>
      </c>
      <c r="D33" s="28">
        <v>0</v>
      </c>
      <c r="E33" s="34">
        <f t="shared" si="1"/>
        <v>523.29999999999995</v>
      </c>
      <c r="F33" s="35">
        <f t="shared" si="0"/>
        <v>0</v>
      </c>
    </row>
    <row r="34" spans="1:6" ht="18.75" x14ac:dyDescent="0.3">
      <c r="A34" s="21"/>
      <c r="B34" s="17" t="s">
        <v>95</v>
      </c>
      <c r="C34" s="5" t="s">
        <v>10</v>
      </c>
      <c r="D34" s="28">
        <v>0</v>
      </c>
      <c r="E34" s="34">
        <f t="shared" si="1"/>
        <v>523.29999999999995</v>
      </c>
      <c r="F34" s="35">
        <f t="shared" si="0"/>
        <v>0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523.29999999999995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523.29999999999995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523.29999999999995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0</v>
      </c>
      <c r="E38" s="34">
        <f t="shared" si="1"/>
        <v>523.29999999999995</v>
      </c>
      <c r="F38" s="35">
        <f t="shared" si="0"/>
        <v>0</v>
      </c>
    </row>
    <row r="39" spans="1:6" ht="18.75" x14ac:dyDescent="0.3">
      <c r="A39" s="21"/>
      <c r="B39" s="17" t="s">
        <v>101</v>
      </c>
      <c r="C39" s="5" t="s">
        <v>10</v>
      </c>
      <c r="D39" s="30">
        <v>0</v>
      </c>
      <c r="E39" s="34">
        <f t="shared" si="1"/>
        <v>523.29999999999995</v>
      </c>
      <c r="F39" s="35">
        <f t="shared" si="0"/>
        <v>0</v>
      </c>
    </row>
    <row r="40" spans="1:6" ht="18.75" x14ac:dyDescent="0.3">
      <c r="A40" s="21"/>
      <c r="B40" s="17" t="s">
        <v>102</v>
      </c>
      <c r="C40" s="5" t="s">
        <v>10</v>
      </c>
      <c r="D40" s="30">
        <v>0</v>
      </c>
      <c r="E40" s="34">
        <f t="shared" si="1"/>
        <v>523.29999999999995</v>
      </c>
      <c r="F40" s="35">
        <f t="shared" si="0"/>
        <v>0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523.29999999999995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</v>
      </c>
      <c r="E42" s="34">
        <f t="shared" si="1"/>
        <v>523.29999999999995</v>
      </c>
      <c r="F42" s="35">
        <f t="shared" si="0"/>
        <v>0</v>
      </c>
    </row>
    <row r="43" spans="1:6" ht="18.75" x14ac:dyDescent="0.3">
      <c r="A43" s="21"/>
      <c r="B43" s="17" t="s">
        <v>105</v>
      </c>
      <c r="C43" s="5" t="s">
        <v>10</v>
      </c>
      <c r="D43" s="30">
        <v>0</v>
      </c>
      <c r="E43" s="34">
        <f t="shared" si="1"/>
        <v>523.29999999999995</v>
      </c>
      <c r="F43" s="35">
        <f t="shared" si="0"/>
        <v>0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523.29999999999995</v>
      </c>
      <c r="F44" s="35">
        <f t="shared" si="0"/>
        <v>11177.687999999998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0.92</v>
      </c>
      <c r="E45" s="34">
        <f t="shared" si="1"/>
        <v>523.29999999999995</v>
      </c>
      <c r="F45" s="35">
        <f t="shared" si="0"/>
        <v>3851.4879999999998</v>
      </c>
    </row>
    <row r="46" spans="1:6" ht="18.75" x14ac:dyDescent="0.3">
      <c r="A46" s="21"/>
      <c r="B46" s="17" t="s">
        <v>110</v>
      </c>
      <c r="C46" s="1" t="s">
        <v>10</v>
      </c>
      <c r="D46" s="30">
        <v>0</v>
      </c>
      <c r="E46" s="34">
        <f t="shared" si="1"/>
        <v>523.29999999999995</v>
      </c>
      <c r="F46" s="35">
        <f t="shared" si="0"/>
        <v>0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523.29999999999995</v>
      </c>
      <c r="F47" s="35">
        <f t="shared" si="0"/>
        <v>3851.4879999999998</v>
      </c>
    </row>
    <row r="48" spans="1:6" ht="18.75" x14ac:dyDescent="0.3">
      <c r="A48" s="21"/>
      <c r="B48" s="17" t="s">
        <v>112</v>
      </c>
      <c r="C48" s="1" t="s">
        <v>10</v>
      </c>
      <c r="D48" s="30">
        <v>0</v>
      </c>
      <c r="E48" s="34">
        <f t="shared" si="1"/>
        <v>523.29999999999995</v>
      </c>
      <c r="F48" s="35">
        <f t="shared" si="0"/>
        <v>0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523.29999999999995</v>
      </c>
      <c r="F49" s="35">
        <f t="shared" si="0"/>
        <v>7368.0639999999994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523.29999999999995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523.29999999999995</v>
      </c>
      <c r="F51" s="35">
        <f t="shared" si="0"/>
        <v>711.68799999999999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523.29999999999995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523.29999999999995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523.29999999999995</v>
      </c>
      <c r="F54" s="35">
        <f t="shared" si="0"/>
        <v>9921.768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7.89</v>
      </c>
      <c r="E55" s="36"/>
      <c r="F55" s="36">
        <f t="shared" ref="F55" si="3">SUM(F28+F32+F38+F44+F45+F49+F50+F51+F53+F54)</f>
        <v>33030.695999999996</v>
      </c>
    </row>
    <row r="56" spans="1:6" ht="15.75" x14ac:dyDescent="0.25">
      <c r="A56" s="62" t="s">
        <v>27</v>
      </c>
      <c r="B56" s="63"/>
      <c r="C56" s="63"/>
      <c r="D56" s="63"/>
      <c r="E56" s="63"/>
      <c r="F56" s="64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5" t="s">
        <v>32</v>
      </c>
      <c r="B67" s="65"/>
      <c r="C67" s="65"/>
      <c r="D67" s="65"/>
      <c r="E67" s="65"/>
      <c r="F67" s="65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14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9">
        <v>31</v>
      </c>
      <c r="B70" s="51" t="s">
        <v>37</v>
      </c>
      <c r="C70" s="53" t="s">
        <v>38</v>
      </c>
      <c r="D70" s="14"/>
      <c r="E70" s="14"/>
      <c r="F70" s="53"/>
    </row>
    <row r="71" spans="1:6" ht="15.75" x14ac:dyDescent="0.25">
      <c r="A71" s="50"/>
      <c r="B71" s="52"/>
      <c r="C71" s="54"/>
      <c r="D71" s="25"/>
      <c r="E71" s="25"/>
      <c r="F71" s="54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14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9">
        <v>31</v>
      </c>
      <c r="B85" s="51" t="s">
        <v>37</v>
      </c>
      <c r="C85" s="53" t="s">
        <v>38</v>
      </c>
      <c r="D85" s="14"/>
      <c r="E85" s="14"/>
      <c r="F85" s="53"/>
    </row>
    <row r="86" spans="1:6" ht="15.75" x14ac:dyDescent="0.25">
      <c r="A86" s="50"/>
      <c r="B86" s="52"/>
      <c r="C86" s="54"/>
      <c r="D86" s="25"/>
      <c r="E86" s="25"/>
      <c r="F86" s="54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14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9">
        <v>31</v>
      </c>
      <c r="B100" s="51" t="s">
        <v>37</v>
      </c>
      <c r="C100" s="53" t="s">
        <v>38</v>
      </c>
      <c r="D100" s="14"/>
      <c r="E100" s="14"/>
      <c r="F100" s="53"/>
    </row>
    <row r="101" spans="1:6" ht="15.75" x14ac:dyDescent="0.25">
      <c r="A101" s="50"/>
      <c r="B101" s="52"/>
      <c r="C101" s="54"/>
      <c r="D101" s="25"/>
      <c r="E101" s="25"/>
      <c r="F101" s="54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14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9">
        <v>31</v>
      </c>
      <c r="B115" s="51" t="s">
        <v>37</v>
      </c>
      <c r="C115" s="53" t="s">
        <v>38</v>
      </c>
      <c r="D115" s="14"/>
      <c r="E115" s="14"/>
      <c r="F115" s="53"/>
    </row>
    <row r="116" spans="1:6" ht="15.75" x14ac:dyDescent="0.25">
      <c r="A116" s="50"/>
      <c r="B116" s="52"/>
      <c r="C116" s="54"/>
      <c r="D116" s="25"/>
      <c r="E116" s="25"/>
      <c r="F116" s="54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14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9">
        <v>31</v>
      </c>
      <c r="B130" s="51" t="s">
        <v>37</v>
      </c>
      <c r="C130" s="53" t="s">
        <v>38</v>
      </c>
      <c r="D130" s="14"/>
      <c r="E130" s="14"/>
      <c r="F130" s="53"/>
    </row>
    <row r="131" spans="1:6" ht="15.75" x14ac:dyDescent="0.25">
      <c r="A131" s="50"/>
      <c r="B131" s="52"/>
      <c r="C131" s="54"/>
      <c r="D131" s="25"/>
      <c r="E131" s="25"/>
      <c r="F131" s="54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8" t="s">
        <v>53</v>
      </c>
      <c r="B143" s="48"/>
      <c r="C143" s="48"/>
      <c r="D143" s="48"/>
      <c r="E143" s="48"/>
      <c r="F143" s="48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11</vt:i4>
      </vt:variant>
    </vt:vector>
  </HeadingPairs>
  <TitlesOfParts>
    <vt:vector size="11" baseType="lpstr">
      <vt:lpstr>3</vt:lpstr>
      <vt:lpstr>4</vt:lpstr>
      <vt:lpstr>18</vt:lpstr>
      <vt:lpstr>11</vt:lpstr>
      <vt:lpstr>12</vt:lpstr>
      <vt:lpstr>13</vt:lpstr>
      <vt:lpstr>5</vt:lpstr>
      <vt:lpstr>6</vt:lpstr>
      <vt:lpstr>7</vt:lpstr>
      <vt:lpstr>8</vt:lpstr>
      <vt:lpstr>10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2024-06-21T05:54:46Z</dcterms:modified>
</cp:coreProperties>
</file>