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firstSheet="1" activeTab="1"/>
  </bookViews>
  <sheets>
    <sheet name="пер. Малый 1" sheetId="2" state="hidden" r:id="rId1"/>
    <sheet name="пер. Малый 3" sheetId="3" r:id="rId2"/>
    <sheet name="пер. Малый 6" sheetId="7" state="hidden" r:id="rId3"/>
    <sheet name="пер. Малый 7" sheetId="4" state="hidden" r:id="rId4"/>
    <sheet name="пер. Малый 8" sheetId="6" state="hidden" r:id="rId5"/>
    <sheet name="пер. Малый 9" sheetId="5" state="hidden" r:id="rId6"/>
  </sheets>
  <calcPr calcId="152511"/>
</workbook>
</file>

<file path=xl/calcChain.xml><?xml version="1.0" encoding="utf-8"?>
<calcChain xmlns="http://schemas.openxmlformats.org/spreadsheetml/2006/main">
  <c r="D45" i="6" l="1"/>
  <c r="D38" i="6"/>
  <c r="D32" i="6"/>
  <c r="F32" i="6" s="1"/>
  <c r="D28" i="6"/>
  <c r="D55" i="6" s="1"/>
  <c r="D45" i="5"/>
  <c r="F45" i="5" s="1"/>
  <c r="D38" i="5"/>
  <c r="F38" i="5" s="1"/>
  <c r="D32" i="5"/>
  <c r="D28" i="5"/>
  <c r="D55" i="5" s="1"/>
  <c r="D45" i="4"/>
  <c r="D38" i="4"/>
  <c r="D32" i="4"/>
  <c r="F32" i="4" s="1"/>
  <c r="D28" i="4"/>
  <c r="D55" i="4" s="1"/>
  <c r="D45" i="3"/>
  <c r="D38" i="3"/>
  <c r="F38" i="3" s="1"/>
  <c r="D32" i="3"/>
  <c r="F32" i="3" s="1"/>
  <c r="D28" i="3"/>
  <c r="D55" i="3" s="1"/>
  <c r="F54" i="2"/>
  <c r="F53" i="2"/>
  <c r="F52" i="2"/>
  <c r="F51" i="2"/>
  <c r="F50" i="2"/>
  <c r="F49" i="2"/>
  <c r="F48" i="2"/>
  <c r="F47" i="2"/>
  <c r="F46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54" i="6"/>
  <c r="F53" i="6"/>
  <c r="F52" i="6"/>
  <c r="F51" i="6"/>
  <c r="F50" i="6"/>
  <c r="F49" i="6"/>
  <c r="F48" i="6"/>
  <c r="F47" i="6"/>
  <c r="F46" i="6"/>
  <c r="F45" i="6"/>
  <c r="F44" i="6"/>
  <c r="F43" i="6"/>
  <c r="F42" i="6"/>
  <c r="F41" i="6"/>
  <c r="F40" i="6"/>
  <c r="F39" i="6"/>
  <c r="F38" i="6"/>
  <c r="F37" i="6"/>
  <c r="F36" i="6"/>
  <c r="F35" i="6"/>
  <c r="F34" i="6"/>
  <c r="F33" i="6"/>
  <c r="F31" i="6"/>
  <c r="F30" i="6"/>
  <c r="F29" i="6"/>
  <c r="F28" i="6"/>
  <c r="F54" i="4"/>
  <c r="F53" i="4"/>
  <c r="F52" i="4"/>
  <c r="F51" i="4"/>
  <c r="F50" i="4"/>
  <c r="F49" i="4"/>
  <c r="F48" i="4"/>
  <c r="F47" i="4"/>
  <c r="F46" i="4"/>
  <c r="F45" i="4"/>
  <c r="F44" i="4"/>
  <c r="F43" i="4"/>
  <c r="F42" i="4"/>
  <c r="F41" i="4"/>
  <c r="F40" i="4"/>
  <c r="F39" i="4"/>
  <c r="F38" i="4"/>
  <c r="F37" i="4"/>
  <c r="F36" i="4"/>
  <c r="F35" i="4"/>
  <c r="F34" i="4"/>
  <c r="F33" i="4"/>
  <c r="F31" i="4"/>
  <c r="F30" i="4"/>
  <c r="F29" i="4"/>
  <c r="F28" i="4"/>
  <c r="F54" i="7"/>
  <c r="F53" i="7"/>
  <c r="F52" i="7"/>
  <c r="F51" i="7"/>
  <c r="F50" i="7"/>
  <c r="F49" i="7"/>
  <c r="F48" i="7"/>
  <c r="F47" i="7"/>
  <c r="F46" i="7"/>
  <c r="F44" i="7"/>
  <c r="F43" i="7"/>
  <c r="F42" i="7"/>
  <c r="F41" i="7"/>
  <c r="F40" i="7"/>
  <c r="F39" i="7"/>
  <c r="F37" i="7"/>
  <c r="F36" i="7"/>
  <c r="F35" i="7"/>
  <c r="F34" i="7"/>
  <c r="F33" i="7"/>
  <c r="F31" i="7"/>
  <c r="F30" i="7"/>
  <c r="F29" i="7"/>
  <c r="F54" i="3"/>
  <c r="F53" i="3"/>
  <c r="F52" i="3"/>
  <c r="F51" i="3"/>
  <c r="F50" i="3"/>
  <c r="F49" i="3"/>
  <c r="F48" i="3"/>
  <c r="F47" i="3"/>
  <c r="F46" i="3"/>
  <c r="F45" i="3"/>
  <c r="F44" i="3"/>
  <c r="F43" i="3"/>
  <c r="F42" i="3"/>
  <c r="F41" i="3"/>
  <c r="F40" i="3"/>
  <c r="F39" i="3"/>
  <c r="F37" i="3"/>
  <c r="F36" i="3"/>
  <c r="F35" i="3"/>
  <c r="F34" i="3"/>
  <c r="F33" i="3"/>
  <c r="F31" i="3"/>
  <c r="F30" i="3"/>
  <c r="F29" i="3"/>
  <c r="F28" i="3"/>
  <c r="F29" i="5"/>
  <c r="F30" i="5"/>
  <c r="F31" i="5"/>
  <c r="F32" i="5"/>
  <c r="F33" i="5"/>
  <c r="F34" i="5"/>
  <c r="F35" i="5"/>
  <c r="F36" i="5"/>
  <c r="F37" i="5"/>
  <c r="F39" i="5"/>
  <c r="F40" i="5"/>
  <c r="F41" i="5"/>
  <c r="F42" i="5"/>
  <c r="F43" i="5"/>
  <c r="F44" i="5"/>
  <c r="F46" i="5"/>
  <c r="F47" i="5"/>
  <c r="F48" i="5"/>
  <c r="F49" i="5"/>
  <c r="F50" i="5"/>
  <c r="F51" i="5"/>
  <c r="F52" i="5"/>
  <c r="F53" i="5"/>
  <c r="F54" i="5"/>
  <c r="F28" i="5"/>
  <c r="D45" i="2" l="1"/>
  <c r="F45" i="2" s="1"/>
  <c r="D32" i="7" l="1"/>
  <c r="F32" i="7" s="1"/>
  <c r="D45" i="7" l="1"/>
  <c r="F45" i="7" s="1"/>
  <c r="D38" i="7"/>
  <c r="F38" i="7" s="1"/>
  <c r="E29" i="7"/>
  <c r="E30" i="7" s="1"/>
  <c r="E28" i="7"/>
  <c r="D28" i="7"/>
  <c r="F28" i="7" s="1"/>
  <c r="D55" i="7" l="1"/>
  <c r="E31" i="7"/>
  <c r="E28" i="6"/>
  <c r="E29" i="6" s="1"/>
  <c r="E32" i="7" l="1"/>
  <c r="E30" i="6"/>
  <c r="E28" i="5"/>
  <c r="E29" i="5" s="1"/>
  <c r="E28" i="4"/>
  <c r="E29" i="4" s="1"/>
  <c r="E30" i="3"/>
  <c r="E31" i="3"/>
  <c r="E32" i="3"/>
  <c r="E33" i="3"/>
  <c r="E34" i="3" s="1"/>
  <c r="E29" i="3"/>
  <c r="E28" i="3"/>
  <c r="E55" i="2"/>
  <c r="D55" i="2"/>
  <c r="D38" i="2"/>
  <c r="D32" i="2"/>
  <c r="D28" i="2"/>
  <c r="F55" i="2" l="1"/>
  <c r="F15" i="2" s="1"/>
  <c r="F16" i="2" s="1"/>
  <c r="F17" i="2" s="1"/>
  <c r="E33" i="7"/>
  <c r="E31" i="6"/>
  <c r="E30" i="5"/>
  <c r="E30" i="4"/>
  <c r="E35" i="3"/>
  <c r="F22" i="2" l="1"/>
  <c r="F24" i="2" s="1"/>
  <c r="E34" i="7"/>
  <c r="E32" i="6"/>
  <c r="E31" i="5"/>
  <c r="E31" i="4"/>
  <c r="E36" i="3"/>
  <c r="E35" i="7" l="1"/>
  <c r="E33" i="6"/>
  <c r="E32" i="5"/>
  <c r="E32" i="4"/>
  <c r="E37" i="3"/>
  <c r="E36" i="7" l="1"/>
  <c r="E34" i="6"/>
  <c r="E33" i="5"/>
  <c r="E33" i="4"/>
  <c r="E38" i="3"/>
  <c r="E37" i="7" l="1"/>
  <c r="E35" i="6"/>
  <c r="E34" i="5"/>
  <c r="E34" i="4"/>
  <c r="E39" i="3"/>
  <c r="E38" i="7" l="1"/>
  <c r="E36" i="6"/>
  <c r="E35" i="5"/>
  <c r="E35" i="4"/>
  <c r="E40" i="3"/>
  <c r="E39" i="7" l="1"/>
  <c r="E37" i="6"/>
  <c r="E36" i="5"/>
  <c r="E36" i="4"/>
  <c r="E41" i="3"/>
  <c r="E40" i="7" l="1"/>
  <c r="E38" i="6"/>
  <c r="E37" i="5"/>
  <c r="E37" i="4"/>
  <c r="E42" i="3"/>
  <c r="E41" i="7" l="1"/>
  <c r="E39" i="6"/>
  <c r="E38" i="5"/>
  <c r="E38" i="4"/>
  <c r="E43" i="3"/>
  <c r="E42" i="7" l="1"/>
  <c r="E40" i="6"/>
  <c r="E39" i="5"/>
  <c r="E39" i="4"/>
  <c r="E44" i="3"/>
  <c r="E43" i="7" l="1"/>
  <c r="E41" i="6"/>
  <c r="E40" i="5"/>
  <c r="E40" i="4"/>
  <c r="E45" i="3"/>
  <c r="E44" i="7" l="1"/>
  <c r="E42" i="6"/>
  <c r="E41" i="5"/>
  <c r="E41" i="4"/>
  <c r="E46" i="3"/>
  <c r="E45" i="7" l="1"/>
  <c r="E43" i="6"/>
  <c r="E42" i="5"/>
  <c r="E42" i="4"/>
  <c r="E47" i="3"/>
  <c r="E46" i="7" l="1"/>
  <c r="E44" i="6"/>
  <c r="E43" i="5"/>
  <c r="E43" i="4"/>
  <c r="E48" i="3"/>
  <c r="E47" i="7" l="1"/>
  <c r="E45" i="6"/>
  <c r="E44" i="5"/>
  <c r="E44" i="4"/>
  <c r="E49" i="3"/>
  <c r="E48" i="7" l="1"/>
  <c r="E46" i="6"/>
  <c r="E45" i="5"/>
  <c r="E45" i="4"/>
  <c r="E50" i="3"/>
  <c r="E49" i="7" l="1"/>
  <c r="E47" i="6"/>
  <c r="E46" i="5"/>
  <c r="E46" i="4"/>
  <c r="E51" i="3"/>
  <c r="E50" i="7" l="1"/>
  <c r="E48" i="6"/>
  <c r="E47" i="5"/>
  <c r="E47" i="4"/>
  <c r="E52" i="3"/>
  <c r="E51" i="7" l="1"/>
  <c r="E49" i="6"/>
  <c r="E48" i="5"/>
  <c r="E48" i="4"/>
  <c r="E53" i="3"/>
  <c r="E52" i="7" l="1"/>
  <c r="E50" i="6"/>
  <c r="E49" i="5"/>
  <c r="E49" i="4"/>
  <c r="E54" i="3"/>
  <c r="E53" i="7" l="1"/>
  <c r="E51" i="6"/>
  <c r="E50" i="5"/>
  <c r="E50" i="4"/>
  <c r="F55" i="3"/>
  <c r="F15" i="3" s="1"/>
  <c r="F16" i="3" s="1"/>
  <c r="F22" i="3" l="1"/>
  <c r="F24" i="3" s="1"/>
  <c r="F17" i="3"/>
  <c r="E54" i="7"/>
  <c r="E52" i="6"/>
  <c r="E51" i="5"/>
  <c r="E51" i="4"/>
  <c r="F55" i="7" l="1"/>
  <c r="F15" i="7" s="1"/>
  <c r="F16" i="7" s="1"/>
  <c r="F17" i="7" s="1"/>
  <c r="E53" i="6"/>
  <c r="E52" i="5"/>
  <c r="E52" i="4"/>
  <c r="F22" i="7" l="1"/>
  <c r="F24" i="7" s="1"/>
  <c r="E54" i="6"/>
  <c r="E53" i="5"/>
  <c r="E53" i="4"/>
  <c r="F55" i="6" l="1"/>
  <c r="F15" i="6" s="1"/>
  <c r="F16" i="6" s="1"/>
  <c r="E54" i="5"/>
  <c r="E54" i="4"/>
  <c r="F22" i="6" l="1"/>
  <c r="F24" i="6" s="1"/>
  <c r="F17" i="6"/>
  <c r="F55" i="5"/>
  <c r="F15" i="5" s="1"/>
  <c r="F16" i="5" s="1"/>
  <c r="F55" i="4"/>
  <c r="F15" i="4" s="1"/>
  <c r="F16" i="4" s="1"/>
  <c r="F22" i="5" l="1"/>
  <c r="F24" i="5" s="1"/>
  <c r="F17" i="5"/>
  <c r="F22" i="4"/>
  <c r="F24" i="4" s="1"/>
  <c r="F17" i="4"/>
</calcChain>
</file>

<file path=xl/sharedStrings.xml><?xml version="1.0" encoding="utf-8"?>
<sst xmlns="http://schemas.openxmlformats.org/spreadsheetml/2006/main" count="1920" uniqueCount="132">
  <si>
    <t>№п/п</t>
  </si>
  <si>
    <t>Наименование параметра</t>
  </si>
  <si>
    <t>Единица измерения</t>
  </si>
  <si>
    <t>Значение</t>
  </si>
  <si>
    <t>Дата заполнения/ внесения изменений</t>
  </si>
  <si>
    <t>-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</si>
  <si>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</si>
  <si>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</si>
  <si>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</si>
  <si>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</si>
  <si>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</si>
  <si>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</si>
  <si>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</si>
  <si>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</si>
  <si>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Получено денежных средств, в том числе</t>
  </si>
  <si>
    <t>— денежных средств от собственников/нанимателей помещений</t>
  </si>
  <si>
    <t>— целевых взносов от собственников/нанимателей помещений</t>
  </si>
  <si>
    <t>— субсидий</t>
  </si>
  <si>
    <t>— денежных средств от использования общего имущества</t>
  </si>
  <si>
    <t>—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</si>
  <si>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</si>
  <si>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</si>
  <si>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</si>
  <si>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</si>
  <si>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Наименование работ (услуг)</t>
  </si>
  <si>
    <t>Годовая фактическая стоимость работ (услуг) руб.</t>
  </si>
  <si>
    <t>ИТОГО</t>
  </si>
  <si>
    <t>Информация о наличии претензий по качеству выполненных работ (ока-занных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</si>
  <si>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</si>
  <si>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</si>
  <si>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</si>
  <si>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</si>
  <si>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Информация о предоставленных коммунальных услугах (заполняется по каждой коммунальной услуге)*</t>
  </si>
  <si>
    <t>Вид коммунальной услуги</t>
  </si>
  <si>
    <t>—</t>
  </si>
  <si>
    <t>Отопление</t>
  </si>
  <si>
    <t>ГКал</t>
  </si>
  <si>
    <t>Общий объем потребления</t>
  </si>
  <si>
    <t>нат.показ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</si>
  <si>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</si>
  <si>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</si>
  <si>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</si>
  <si>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</si>
  <si>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</si>
  <si>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</si>
  <si>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уплаченных поставщику (поставщикам) коммунального ресурса</t>
  </si>
  <si>
    <t>ед.</t>
  </si>
  <si>
    <t>Холодное водоснабжение</t>
  </si>
  <si>
    <t>м3</t>
  </si>
  <si>
    <t>Горячее водоснабжение</t>
  </si>
  <si>
    <t>Водоотведение</t>
  </si>
  <si>
    <t>Электроэнергия</t>
  </si>
  <si>
    <t>кВт.ч</t>
  </si>
  <si>
    <t>Информация о ведении претензионно-исковой работы в отношении по-требителей-должников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</si>
  <si>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</si>
  <si>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</si>
  <si>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</si>
  <si>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</si>
  <si>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</si>
  <si>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</si>
  <si>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</si>
  <si>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</si>
  <si>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</si>
  <si>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</si>
  <si>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</si>
  <si>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</si>
  <si>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</si>
  <si>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</si>
  <si>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</si>
  <si>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</si>
  <si>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</si>
  <si>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</si>
  <si>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</si>
  <si>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</si>
  <si>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</si>
  <si>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</si>
  <si>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</si>
  <si>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</si>
  <si>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</si>
  <si>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</si>
  <si>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</si>
  <si>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</si>
  <si>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</si>
  <si>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</si>
  <si>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</si>
  <si>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43</t>
  </si>
  <si>
    <t>44</t>
  </si>
  <si>
    <t>45</t>
  </si>
  <si>
    <t>Ремонт общего имущества многоквартирного дома:, в т.ч.</t>
  </si>
  <si>
    <t>конструктивных элементов</t>
  </si>
  <si>
    <t>инженерного оборудования</t>
  </si>
  <si>
    <t>Содержание общего имущества многоквартирного дома:</t>
  </si>
  <si>
    <t>3.1.</t>
  </si>
  <si>
    <t>Содержание конструктивных элементов</t>
  </si>
  <si>
    <t xml:space="preserve"> - стен, фасадов, оконных и дверных заполнений</t>
  </si>
  <si>
    <t xml:space="preserve"> - кровли</t>
  </si>
  <si>
    <t xml:space="preserve"> - водостоков</t>
  </si>
  <si>
    <t xml:space="preserve"> - утепление выгребных ям</t>
  </si>
  <si>
    <t xml:space="preserve"> - содержание подвалов (дезинсекция, дератизация), уборка мусора</t>
  </si>
  <si>
    <t>3.2.</t>
  </si>
  <si>
    <t>Техническое содержание общих коммуникаций:</t>
  </si>
  <si>
    <t xml:space="preserve"> - центрального отопления</t>
  </si>
  <si>
    <t xml:space="preserve"> - водоснабжения</t>
  </si>
  <si>
    <t xml:space="preserve"> - горячего водоснабжения</t>
  </si>
  <si>
    <t xml:space="preserve"> - канализации</t>
  </si>
  <si>
    <t xml:space="preserve"> - электроснабжения</t>
  </si>
  <si>
    <t>3.3.</t>
  </si>
  <si>
    <t>Содержание аварийно-ремонтной службы</t>
  </si>
  <si>
    <t>3.4.</t>
  </si>
  <si>
    <t>Уборка придомовой территории, в т.ч.:</t>
  </si>
  <si>
    <t xml:space="preserve"> - содержание дворников</t>
  </si>
  <si>
    <t xml:space="preserve"> - механизированная уборка дворов</t>
  </si>
  <si>
    <t xml:space="preserve"> - подсыпка придомовой территории</t>
  </si>
  <si>
    <t>3.5.</t>
  </si>
  <si>
    <t>Уборка помещений общего пользования</t>
  </si>
  <si>
    <t>3.6.</t>
  </si>
  <si>
    <t>Содержание общедомовых приборов учета (тепловой энергии, горячего водоснабжения)</t>
  </si>
  <si>
    <t>3.7.</t>
  </si>
  <si>
    <t>Содержание мест накопления твердых коммунальных отходов (контейнерных площадок)</t>
  </si>
  <si>
    <t>3.8.</t>
  </si>
  <si>
    <t>Сбор, вывоз жидких бытовых отходов</t>
  </si>
  <si>
    <t>3.9.</t>
  </si>
  <si>
    <t>Содержание и текущий ремонт внутридомового газового оборудования</t>
  </si>
  <si>
    <t>Управление жилым фондом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</si>
  <si>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(услуг))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</si>
  <si>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пер. Малый д. 1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</si>
  <si>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пер. Малый д. 3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</si>
  <si>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пер. Малый д. 7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</si>
  <si>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пер. Малый д. 9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</si>
  <si>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пер. Малый д. 8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</si>
  <si>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пер. Малый д. 6</t>
  </si>
  <si>
    <t>Информация о наличии претензий по качеству выполненных работ (оказанных услуг)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</si>
</sst>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7" xfId="0" applyNumberFormat="1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left" vertical="center" wrapText="1"/>
    </xf>
    <xf numFmtId="0" fontId="2" fillId="0" borderId="7" xfId="0" applyNumberFormat="1" applyFont="1" applyBorder="1" applyAlignment="1">
      <alignment horizontal="left"/>
    </xf>
    <xf numFmtId="0" fontId="3" fillId="0" borderId="7" xfId="0" applyNumberFormat="1" applyFont="1" applyBorder="1" applyAlignment="1">
      <alignment horizontal="left" wrapText="1"/>
    </xf>
    <xf numFmtId="1" fontId="3" fillId="0" borderId="7" xfId="0" applyNumberFormat="1" applyFont="1" applyBorder="1" applyAlignment="1">
      <alignment horizontal="right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/>
    </xf>
    <xf numFmtId="0" fontId="4" fillId="0" borderId="11" xfId="0" applyFont="1" applyBorder="1" applyAlignment="1">
      <alignment horizontal="left" wrapText="1"/>
    </xf>
    <xf numFmtId="0" fontId="5" fillId="0" borderId="11" xfId="0" applyFont="1" applyBorder="1"/>
    <xf numFmtId="0" fontId="4" fillId="0" borderId="11" xfId="0" applyFont="1" applyBorder="1" applyAlignment="1">
      <alignment wrapText="1"/>
    </xf>
    <xf numFmtId="0" fontId="6" fillId="0" borderId="11" xfId="0" applyFont="1" applyBorder="1" applyAlignment="1">
      <alignment horizontal="center"/>
    </xf>
    <xf numFmtId="0" fontId="6" fillId="0" borderId="11" xfId="0" applyFont="1" applyBorder="1"/>
    <xf numFmtId="0" fontId="5" fillId="0" borderId="11" xfId="0" applyFont="1" applyBorder="1" applyAlignment="1">
      <alignment horizontal="center"/>
    </xf>
    <xf numFmtId="0" fontId="6" fillId="0" borderId="11" xfId="0" applyFont="1" applyBorder="1" applyAlignment="1">
      <alignment wrapText="1"/>
    </xf>
    <xf numFmtId="0" fontId="4" fillId="0" borderId="11" xfId="0" applyFont="1" applyBorder="1"/>
    <xf numFmtId="0" fontId="3" fillId="0" borderId="13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center" vertical="center" wrapText="1"/>
    </xf>
    <xf numFmtId="2" fontId="4" fillId="0" borderId="11" xfId="0" applyNumberFormat="1" applyFont="1" applyFill="1" applyBorder="1" applyAlignment="1">
      <alignment horizontal="center"/>
    </xf>
    <xf numFmtId="2" fontId="5" fillId="0" borderId="11" xfId="0" applyNumberFormat="1" applyFont="1" applyFill="1" applyBorder="1" applyAlignment="1">
      <alignment horizontal="center"/>
    </xf>
    <xf numFmtId="2" fontId="6" fillId="0" borderId="11" xfId="0" applyNumberFormat="1" applyFont="1" applyFill="1" applyBorder="1" applyAlignment="1">
      <alignment horizontal="center"/>
    </xf>
    <xf numFmtId="2" fontId="8" fillId="0" borderId="11" xfId="0" applyNumberFormat="1" applyFont="1" applyFill="1" applyBorder="1" applyAlignment="1">
      <alignment horizontal="center"/>
    </xf>
    <xf numFmtId="2" fontId="7" fillId="0" borderId="11" xfId="0" applyNumberFormat="1" applyFont="1" applyFill="1" applyBorder="1" applyAlignment="1">
      <alignment horizontal="center"/>
    </xf>
    <xf numFmtId="0" fontId="9" fillId="0" borderId="7" xfId="0" applyNumberFormat="1" applyFont="1" applyBorder="1" applyAlignment="1">
      <alignment horizontal="center" vertical="center" wrapText="1"/>
    </xf>
    <xf numFmtId="0" fontId="9" fillId="0" borderId="7" xfId="0" applyNumberFormat="1" applyFont="1" applyBorder="1" applyAlignment="1">
      <alignment horizontal="center" wrapText="1"/>
    </xf>
    <xf numFmtId="2" fontId="4" fillId="0" borderId="0" xfId="0" applyNumberFormat="1" applyFont="1" applyFill="1" applyBorder="1" applyAlignment="1">
      <alignment horizontal="center"/>
    </xf>
    <xf numFmtId="2" fontId="7" fillId="0" borderId="7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2" fontId="3" fillId="0" borderId="8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right" vertical="center" wrapText="1"/>
    </xf>
    <xf numFmtId="0" fontId="3" fillId="0" borderId="10" xfId="0" applyNumberFormat="1" applyFont="1" applyBorder="1" applyAlignment="1">
      <alignment horizontal="right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10" xfId="0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6"/>
  <sheetViews>
    <sheetView topLeftCell="A21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5" width="13.5703125" customWidth="1"/>
    <col min="6" max="6" width="15.7109375" customWidth="1"/>
  </cols>
  <sheetData>
    <row r="1" spans="1:6" x14ac:dyDescent="0.25">
      <c r="A1" s="51" t="s">
        <v>125</v>
      </c>
      <c r="B1" s="51"/>
      <c r="C1" s="51"/>
      <c r="D1" s="51"/>
      <c r="E1" s="51"/>
      <c r="F1" s="51"/>
    </row>
    <row r="2" spans="1:6" x14ac:dyDescent="0.25">
      <c r="A2" s="52"/>
      <c r="B2" s="53"/>
      <c r="C2" s="53"/>
      <c r="D2" s="53"/>
      <c r="E2" s="53"/>
      <c r="F2" s="54"/>
    </row>
    <row r="3" spans="1:6" x14ac:dyDescent="0.25">
      <c r="A3" s="52"/>
      <c r="B3" s="53"/>
      <c r="C3" s="53"/>
      <c r="D3" s="53"/>
      <c r="E3" s="53"/>
      <c r="F3" s="54"/>
    </row>
    <row r="4" spans="1:6" x14ac:dyDescent="0.25">
      <c r="A4" s="52"/>
      <c r="B4" s="53"/>
      <c r="C4" s="53"/>
      <c r="D4" s="53"/>
      <c r="E4" s="53"/>
      <c r="F4" s="54"/>
    </row>
    <row r="5" spans="1:6" x14ac:dyDescent="0.25">
      <c r="A5" s="55"/>
      <c r="B5" s="56"/>
      <c r="C5" s="56"/>
      <c r="D5" s="56"/>
      <c r="E5" s="56"/>
      <c r="F5" s="57"/>
    </row>
    <row r="6" spans="1:6" ht="31.5" x14ac:dyDescent="0.25">
      <c r="A6" s="1" t="s">
        <v>0</v>
      </c>
      <c r="B6" s="43" t="s">
        <v>1</v>
      </c>
      <c r="C6" s="43" t="s">
        <v>2</v>
      </c>
      <c r="D6" s="43"/>
      <c r="E6" s="43"/>
      <c r="F6" s="1" t="s">
        <v>3</v>
      </c>
    </row>
    <row r="7" spans="1:6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6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6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6" ht="31.5" x14ac:dyDescent="0.25">
      <c r="A10" s="1" t="s">
        <v>0</v>
      </c>
      <c r="B10" s="43" t="s">
        <v>1</v>
      </c>
      <c r="C10" s="43" t="s">
        <v>2</v>
      </c>
      <c r="D10" s="43"/>
      <c r="E10" s="43"/>
      <c r="F10" s="1" t="s">
        <v>3</v>
      </c>
    </row>
    <row r="11" spans="1:6" ht="15.75" customHeight="1" x14ac:dyDescent="0.25">
      <c r="A11" s="58" t="s">
        <v>8</v>
      </c>
      <c r="B11" s="58"/>
      <c r="C11" s="58"/>
      <c r="D11" s="58"/>
      <c r="E11" s="58"/>
      <c r="F11" s="58"/>
    </row>
    <row r="12" spans="1:6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6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6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6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32923.392000000007</v>
      </c>
    </row>
    <row r="16" spans="1:6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19277.712000000007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19277.712000000007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19277.712000000007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4">
        <f>F22-F55-F14</f>
        <v>-13645.68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13645.68</v>
      </c>
    </row>
    <row r="26" spans="1:6" ht="47.25" customHeight="1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0</v>
      </c>
      <c r="E28" s="34">
        <v>521.6</v>
      </c>
      <c r="F28" s="35">
        <f>SUM(E28*D28*8)</f>
        <v>0</v>
      </c>
    </row>
    <row r="29" spans="1:6" ht="18.75" x14ac:dyDescent="0.3">
      <c r="A29" s="2"/>
      <c r="B29" s="17" t="s">
        <v>89</v>
      </c>
      <c r="C29" s="5" t="s">
        <v>10</v>
      </c>
      <c r="D29" s="28">
        <v>0</v>
      </c>
      <c r="E29" s="34">
        <v>521.6</v>
      </c>
      <c r="F29" s="35">
        <f t="shared" ref="F29:F54" si="0">SUM(E29*D29*8)</f>
        <v>0</v>
      </c>
    </row>
    <row r="30" spans="1:6" ht="18.75" x14ac:dyDescent="0.3">
      <c r="A30" s="2"/>
      <c r="B30" s="17" t="s">
        <v>90</v>
      </c>
      <c r="C30" s="5" t="s">
        <v>10</v>
      </c>
      <c r="D30" s="28">
        <v>0</v>
      </c>
      <c r="E30" s="34">
        <v>521.6</v>
      </c>
      <c r="F30" s="35">
        <f t="shared" si="0"/>
        <v>0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v>521.6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1">SUM(D33:D37)</f>
        <v>0</v>
      </c>
      <c r="E32" s="34">
        <v>521.6</v>
      </c>
      <c r="F32" s="35">
        <f t="shared" si="0"/>
        <v>0</v>
      </c>
    </row>
    <row r="33" spans="1:6" ht="18.75" x14ac:dyDescent="0.3">
      <c r="A33" s="21"/>
      <c r="B33" s="17" t="s">
        <v>94</v>
      </c>
      <c r="C33" s="5" t="s">
        <v>10</v>
      </c>
      <c r="D33" s="28">
        <v>0</v>
      </c>
      <c r="E33" s="34">
        <v>521.6</v>
      </c>
      <c r="F33" s="35">
        <f t="shared" si="0"/>
        <v>0</v>
      </c>
    </row>
    <row r="34" spans="1:6" ht="18.75" x14ac:dyDescent="0.3">
      <c r="A34" s="21"/>
      <c r="B34" s="17" t="s">
        <v>95</v>
      </c>
      <c r="C34" s="5" t="s">
        <v>10</v>
      </c>
      <c r="D34" s="28">
        <v>0</v>
      </c>
      <c r="E34" s="34">
        <v>521.6</v>
      </c>
      <c r="F34" s="35">
        <f t="shared" si="0"/>
        <v>0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v>521.6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v>521.6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v>521.6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0</v>
      </c>
      <c r="E38" s="34">
        <v>521.6</v>
      </c>
      <c r="F38" s="35">
        <f t="shared" si="0"/>
        <v>0</v>
      </c>
    </row>
    <row r="39" spans="1:6" ht="18.75" x14ac:dyDescent="0.3">
      <c r="A39" s="21"/>
      <c r="B39" s="17" t="s">
        <v>101</v>
      </c>
      <c r="C39" s="5" t="s">
        <v>10</v>
      </c>
      <c r="D39" s="30">
        <v>0</v>
      </c>
      <c r="E39" s="34">
        <v>521.6</v>
      </c>
      <c r="F39" s="35">
        <f t="shared" si="0"/>
        <v>0</v>
      </c>
    </row>
    <row r="40" spans="1:6" ht="18.75" x14ac:dyDescent="0.3">
      <c r="A40" s="21"/>
      <c r="B40" s="17" t="s">
        <v>102</v>
      </c>
      <c r="C40" s="5" t="s">
        <v>10</v>
      </c>
      <c r="D40" s="30">
        <v>0</v>
      </c>
      <c r="E40" s="34">
        <v>521.6</v>
      </c>
      <c r="F40" s="35">
        <f t="shared" si="0"/>
        <v>0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v>521.6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</v>
      </c>
      <c r="E42" s="34">
        <v>521.6</v>
      </c>
      <c r="F42" s="35">
        <f t="shared" si="0"/>
        <v>0</v>
      </c>
    </row>
    <row r="43" spans="1:6" ht="18.75" x14ac:dyDescent="0.3">
      <c r="A43" s="21"/>
      <c r="B43" s="17" t="s">
        <v>105</v>
      </c>
      <c r="C43" s="5" t="s">
        <v>10</v>
      </c>
      <c r="D43" s="30">
        <v>0</v>
      </c>
      <c r="E43" s="34">
        <v>521.6</v>
      </c>
      <c r="F43" s="35">
        <f t="shared" si="0"/>
        <v>0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v>521.6</v>
      </c>
      <c r="F44" s="35">
        <f t="shared" si="0"/>
        <v>11141.376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0.92</v>
      </c>
      <c r="E45" s="34">
        <v>521.6</v>
      </c>
      <c r="F45" s="35">
        <f t="shared" si="0"/>
        <v>3838.9760000000001</v>
      </c>
    </row>
    <row r="46" spans="1:6" ht="18.75" x14ac:dyDescent="0.3">
      <c r="A46" s="21"/>
      <c r="B46" s="17" t="s">
        <v>110</v>
      </c>
      <c r="C46" s="1" t="s">
        <v>10</v>
      </c>
      <c r="D46" s="30">
        <v>0</v>
      </c>
      <c r="E46" s="34">
        <v>521.6</v>
      </c>
      <c r="F46" s="35">
        <f t="shared" si="0"/>
        <v>0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v>521.6</v>
      </c>
      <c r="F47" s="35">
        <f t="shared" si="0"/>
        <v>3838.9760000000001</v>
      </c>
    </row>
    <row r="48" spans="1:6" ht="18.75" x14ac:dyDescent="0.3">
      <c r="A48" s="21"/>
      <c r="B48" s="17" t="s">
        <v>112</v>
      </c>
      <c r="C48" s="1" t="s">
        <v>10</v>
      </c>
      <c r="D48" s="30">
        <v>0</v>
      </c>
      <c r="E48" s="34">
        <v>521.6</v>
      </c>
      <c r="F48" s="35">
        <f t="shared" si="0"/>
        <v>0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v>521.6</v>
      </c>
      <c r="F49" s="35">
        <f t="shared" si="0"/>
        <v>7344.1280000000006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v>521.6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v>521.6</v>
      </c>
      <c r="F51" s="35">
        <f t="shared" si="0"/>
        <v>709.37600000000009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v>521.6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v>521.6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5">
        <v>521.6</v>
      </c>
      <c r="F54" s="35">
        <f t="shared" si="0"/>
        <v>9889.5360000000001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7.89</v>
      </c>
      <c r="E55" s="36">
        <f t="shared" ref="E55:F55" si="2">SUM(E28+E32+E38+E44+E45+E49+E50+E51+E53+E54)</f>
        <v>5216.0000000000009</v>
      </c>
      <c r="F55" s="36">
        <f t="shared" si="2"/>
        <v>32923.392000000007</v>
      </c>
    </row>
    <row r="56" spans="1:6" ht="15.75" customHeight="1" x14ac:dyDescent="0.25">
      <c r="A56" s="59" t="s">
        <v>131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14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14"/>
      <c r="E70" s="14"/>
      <c r="F70" s="49"/>
    </row>
    <row r="71" spans="1:6" ht="15.75" x14ac:dyDescent="0.25">
      <c r="A71" s="46"/>
      <c r="B71" s="48"/>
      <c r="C71" s="50"/>
      <c r="D71" s="25"/>
      <c r="E71" s="25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14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14"/>
      <c r="E85" s="14"/>
      <c r="F85" s="49"/>
    </row>
    <row r="86" spans="1:6" ht="15.75" x14ac:dyDescent="0.25">
      <c r="A86" s="46"/>
      <c r="B86" s="48"/>
      <c r="C86" s="50"/>
      <c r="D86" s="25"/>
      <c r="E86" s="25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14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14"/>
      <c r="E100" s="14"/>
      <c r="F100" s="49"/>
    </row>
    <row r="101" spans="1:6" ht="15.75" x14ac:dyDescent="0.25">
      <c r="A101" s="46"/>
      <c r="B101" s="48"/>
      <c r="C101" s="50"/>
      <c r="D101" s="25"/>
      <c r="E101" s="25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14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14"/>
      <c r="E115" s="14"/>
      <c r="F115" s="49"/>
    </row>
    <row r="116" spans="1:6" ht="15.75" x14ac:dyDescent="0.25">
      <c r="A116" s="46"/>
      <c r="B116" s="48"/>
      <c r="C116" s="50"/>
      <c r="D116" s="25"/>
      <c r="E116" s="25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14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14"/>
      <c r="E130" s="14"/>
      <c r="F130" s="49"/>
    </row>
    <row r="131" spans="1:6" ht="15.75" x14ac:dyDescent="0.25">
      <c r="A131" s="46"/>
      <c r="B131" s="48"/>
      <c r="C131" s="50"/>
      <c r="D131" s="25"/>
      <c r="E131" s="25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abSelected="1" workbookViewId="0">
      <selection activeCell="D19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126</v>
      </c>
      <c r="B1" s="51"/>
      <c r="C1" s="51"/>
      <c r="D1" s="51"/>
      <c r="E1" s="51"/>
      <c r="F1" s="51"/>
      <c r="G1">
        <v>514.70000000000005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3" t="s">
        <v>1</v>
      </c>
      <c r="C6" s="43" t="s">
        <v>2</v>
      </c>
      <c r="D6" s="43"/>
      <c r="E6" s="43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3" t="s">
        <v>1</v>
      </c>
      <c r="C10" s="43" t="s">
        <v>2</v>
      </c>
      <c r="D10" s="43"/>
      <c r="E10" s="43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32487.864000000001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30816.994000000002</v>
      </c>
    </row>
    <row r="17" spans="1:6" ht="40.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30816.994000000002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30816.994000000002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4">
        <f>F22-F55-F14</f>
        <v>-1670.869999999999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1670.87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0</v>
      </c>
      <c r="E28" s="34">
        <f>SUM(G1)</f>
        <v>514.70000000000005</v>
      </c>
      <c r="F28" s="35">
        <f>SUM(E28*D28*8)</f>
        <v>0</v>
      </c>
    </row>
    <row r="29" spans="1:6" ht="18.75" x14ac:dyDescent="0.3">
      <c r="A29" s="2"/>
      <c r="B29" s="17" t="s">
        <v>89</v>
      </c>
      <c r="C29" s="5" t="s">
        <v>10</v>
      </c>
      <c r="D29" s="28">
        <v>0</v>
      </c>
      <c r="E29" s="34">
        <f>SUM(E28)</f>
        <v>514.70000000000005</v>
      </c>
      <c r="F29" s="35">
        <f t="shared" ref="F29:F54" si="0">SUM(E29*D29*8)</f>
        <v>0</v>
      </c>
    </row>
    <row r="30" spans="1:6" ht="18.75" x14ac:dyDescent="0.3">
      <c r="A30" s="2"/>
      <c r="B30" s="17" t="s">
        <v>90</v>
      </c>
      <c r="C30" s="5" t="s">
        <v>10</v>
      </c>
      <c r="D30" s="28">
        <v>0</v>
      </c>
      <c r="E30" s="34">
        <f t="shared" ref="E30:E54" si="1">SUM(E29)</f>
        <v>514.70000000000005</v>
      </c>
      <c r="F30" s="35">
        <f t="shared" si="0"/>
        <v>0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514.70000000000005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</v>
      </c>
      <c r="E32" s="34">
        <f t="shared" si="1"/>
        <v>514.70000000000005</v>
      </c>
      <c r="F32" s="35">
        <f t="shared" si="0"/>
        <v>0</v>
      </c>
    </row>
    <row r="33" spans="1:6" ht="18.75" x14ac:dyDescent="0.3">
      <c r="A33" s="21"/>
      <c r="B33" s="17" t="s">
        <v>94</v>
      </c>
      <c r="C33" s="5" t="s">
        <v>10</v>
      </c>
      <c r="D33" s="28">
        <v>0</v>
      </c>
      <c r="E33" s="34">
        <f t="shared" si="1"/>
        <v>514.70000000000005</v>
      </c>
      <c r="F33" s="35">
        <f t="shared" si="0"/>
        <v>0</v>
      </c>
    </row>
    <row r="34" spans="1:6" ht="18.75" x14ac:dyDescent="0.3">
      <c r="A34" s="21"/>
      <c r="B34" s="17" t="s">
        <v>95</v>
      </c>
      <c r="C34" s="5" t="s">
        <v>10</v>
      </c>
      <c r="D34" s="28">
        <v>0</v>
      </c>
      <c r="E34" s="34">
        <f t="shared" si="1"/>
        <v>514.70000000000005</v>
      </c>
      <c r="F34" s="35">
        <f t="shared" si="0"/>
        <v>0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514.70000000000005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514.70000000000005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514.70000000000005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0</v>
      </c>
      <c r="E38" s="34">
        <f t="shared" si="1"/>
        <v>514.70000000000005</v>
      </c>
      <c r="F38" s="35">
        <f t="shared" si="0"/>
        <v>0</v>
      </c>
    </row>
    <row r="39" spans="1:6" ht="18.75" x14ac:dyDescent="0.3">
      <c r="A39" s="21"/>
      <c r="B39" s="17" t="s">
        <v>101</v>
      </c>
      <c r="C39" s="5" t="s">
        <v>10</v>
      </c>
      <c r="D39" s="30">
        <v>0</v>
      </c>
      <c r="E39" s="34">
        <f t="shared" si="1"/>
        <v>514.70000000000005</v>
      </c>
      <c r="F39" s="35">
        <f t="shared" si="0"/>
        <v>0</v>
      </c>
    </row>
    <row r="40" spans="1:6" ht="18.75" x14ac:dyDescent="0.3">
      <c r="A40" s="21"/>
      <c r="B40" s="17" t="s">
        <v>102</v>
      </c>
      <c r="C40" s="5" t="s">
        <v>10</v>
      </c>
      <c r="D40" s="30">
        <v>0</v>
      </c>
      <c r="E40" s="34">
        <f t="shared" si="1"/>
        <v>514.70000000000005</v>
      </c>
      <c r="F40" s="35">
        <f t="shared" si="0"/>
        <v>0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514.70000000000005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</v>
      </c>
      <c r="E42" s="34">
        <f t="shared" si="1"/>
        <v>514.70000000000005</v>
      </c>
      <c r="F42" s="35">
        <f t="shared" si="0"/>
        <v>0</v>
      </c>
    </row>
    <row r="43" spans="1:6" ht="18.75" x14ac:dyDescent="0.3">
      <c r="A43" s="21"/>
      <c r="B43" s="17" t="s">
        <v>105</v>
      </c>
      <c r="C43" s="5" t="s">
        <v>10</v>
      </c>
      <c r="D43" s="30">
        <v>0</v>
      </c>
      <c r="E43" s="34">
        <f t="shared" si="1"/>
        <v>514.70000000000005</v>
      </c>
      <c r="F43" s="35">
        <f t="shared" si="0"/>
        <v>0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514.70000000000005</v>
      </c>
      <c r="F44" s="35">
        <f t="shared" si="0"/>
        <v>10993.992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0.92</v>
      </c>
      <c r="E45" s="34">
        <f t="shared" si="1"/>
        <v>514.70000000000005</v>
      </c>
      <c r="F45" s="35">
        <f t="shared" si="0"/>
        <v>3788.1920000000005</v>
      </c>
    </row>
    <row r="46" spans="1:6" ht="18.75" x14ac:dyDescent="0.3">
      <c r="A46" s="21"/>
      <c r="B46" s="17" t="s">
        <v>110</v>
      </c>
      <c r="C46" s="1" t="s">
        <v>10</v>
      </c>
      <c r="D46" s="30">
        <v>0</v>
      </c>
      <c r="E46" s="34">
        <f t="shared" si="1"/>
        <v>514.70000000000005</v>
      </c>
      <c r="F46" s="35">
        <f t="shared" si="0"/>
        <v>0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514.70000000000005</v>
      </c>
      <c r="F47" s="35">
        <f t="shared" si="0"/>
        <v>3788.1920000000005</v>
      </c>
    </row>
    <row r="48" spans="1:6" ht="18.75" x14ac:dyDescent="0.3">
      <c r="A48" s="21"/>
      <c r="B48" s="17" t="s">
        <v>112</v>
      </c>
      <c r="C48" s="1" t="s">
        <v>10</v>
      </c>
      <c r="D48" s="30">
        <v>0</v>
      </c>
      <c r="E48" s="34">
        <f t="shared" si="1"/>
        <v>514.70000000000005</v>
      </c>
      <c r="F48" s="35">
        <f t="shared" si="0"/>
        <v>0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514.70000000000005</v>
      </c>
      <c r="F49" s="35">
        <f t="shared" si="0"/>
        <v>7246.9760000000006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514.70000000000005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514.70000000000005</v>
      </c>
      <c r="F51" s="35">
        <f t="shared" si="0"/>
        <v>699.99200000000008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514.70000000000005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514.70000000000005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514.70000000000005</v>
      </c>
      <c r="F54" s="35">
        <f t="shared" si="0"/>
        <v>9758.7120000000014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7.89</v>
      </c>
      <c r="E55" s="36"/>
      <c r="F55" s="36">
        <f t="shared" ref="F55" si="3">SUM(F28+F32+F38+F44+F45+F49+F50+F51+F53+F54)</f>
        <v>32487.864000000001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14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14"/>
      <c r="E70" s="14"/>
      <c r="F70" s="49"/>
    </row>
    <row r="71" spans="1:6" ht="15.75" x14ac:dyDescent="0.25">
      <c r="A71" s="46"/>
      <c r="B71" s="48"/>
      <c r="C71" s="50"/>
      <c r="D71" s="25"/>
      <c r="E71" s="25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14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14"/>
      <c r="E85" s="14"/>
      <c r="F85" s="49"/>
    </row>
    <row r="86" spans="1:6" ht="15.75" x14ac:dyDescent="0.25">
      <c r="A86" s="46"/>
      <c r="B86" s="48"/>
      <c r="C86" s="50"/>
      <c r="D86" s="25"/>
      <c r="E86" s="25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14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14"/>
      <c r="E100" s="14"/>
      <c r="F100" s="49"/>
    </row>
    <row r="101" spans="1:6" ht="15.75" x14ac:dyDescent="0.25">
      <c r="A101" s="46"/>
      <c r="B101" s="48"/>
      <c r="C101" s="50"/>
      <c r="D101" s="25"/>
      <c r="E101" s="25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14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14"/>
      <c r="E115" s="14"/>
      <c r="F115" s="49"/>
    </row>
    <row r="116" spans="1:6" ht="15.75" x14ac:dyDescent="0.25">
      <c r="A116" s="46"/>
      <c r="B116" s="48"/>
      <c r="C116" s="50"/>
      <c r="D116" s="25"/>
      <c r="E116" s="25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14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14"/>
      <c r="E130" s="14"/>
      <c r="F130" s="49"/>
    </row>
    <row r="131" spans="1:6" ht="15.75" x14ac:dyDescent="0.25">
      <c r="A131" s="46"/>
      <c r="B131" s="48"/>
      <c r="C131" s="50"/>
      <c r="D131" s="25"/>
      <c r="E131" s="25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7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customWidth="1"/>
    <col min="5" max="5" width="12.140625" customWidth="1"/>
    <col min="6" max="6" width="15.7109375" customWidth="1"/>
  </cols>
  <sheetData>
    <row r="1" spans="1:7" x14ac:dyDescent="0.25">
      <c r="A1" s="51" t="s">
        <v>130</v>
      </c>
      <c r="B1" s="51"/>
      <c r="C1" s="51"/>
      <c r="D1" s="51"/>
      <c r="E1" s="51"/>
      <c r="F1" s="51"/>
      <c r="G1">
        <v>629.6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3" t="s">
        <v>1</v>
      </c>
      <c r="C6" s="43" t="s">
        <v>2</v>
      </c>
      <c r="D6" s="43"/>
      <c r="E6" s="43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3" t="s">
        <v>1</v>
      </c>
      <c r="C10" s="43" t="s">
        <v>2</v>
      </c>
      <c r="D10" s="43"/>
      <c r="E10" s="43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37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82351.679999999993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72001.23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72001.23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72001.23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4">
        <f>F22-F55-F14</f>
        <v>-10350.449999999997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10350.450000000001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629.6</v>
      </c>
      <c r="F28" s="35">
        <f>SUM(E28*D28*8)</f>
        <v>21960.447999999997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629.6</v>
      </c>
      <c r="F29" s="35">
        <f t="shared" ref="F29:F54" si="0">SUM(E29*D29*8)</f>
        <v>14505.984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629.6</v>
      </c>
      <c r="F30" s="35">
        <f t="shared" si="0"/>
        <v>7454.4639999999999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629.6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0.39</v>
      </c>
      <c r="E32" s="34">
        <f t="shared" si="1"/>
        <v>629.6</v>
      </c>
      <c r="F32" s="35">
        <f t="shared" si="0"/>
        <v>1964.3520000000001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629.6</v>
      </c>
      <c r="F33" s="35">
        <f t="shared" si="0"/>
        <v>654.78399999999999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629.6</v>
      </c>
      <c r="F34" s="35">
        <f t="shared" si="0"/>
        <v>1309.568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629.6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629.6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629.6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629.6</v>
      </c>
      <c r="F38" s="35">
        <f t="shared" si="0"/>
        <v>6497.4720000000007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629.6</v>
      </c>
      <c r="F39" s="35">
        <f t="shared" si="0"/>
        <v>4281.28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629.6</v>
      </c>
      <c r="F40" s="35">
        <f t="shared" si="0"/>
        <v>956.99200000000008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629.6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629.6</v>
      </c>
      <c r="F42" s="35">
        <f t="shared" si="0"/>
        <v>956.99200000000008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629.6</v>
      </c>
      <c r="F43" s="35">
        <f t="shared" si="0"/>
        <v>302.20800000000003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629.6</v>
      </c>
      <c r="F44" s="35">
        <f t="shared" si="0"/>
        <v>13448.255999999999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629.6</v>
      </c>
      <c r="F45" s="35">
        <f t="shared" si="0"/>
        <v>16822.912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629.6</v>
      </c>
      <c r="F46" s="35">
        <f t="shared" si="0"/>
        <v>10879.488000000001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629.6</v>
      </c>
      <c r="F47" s="35">
        <f t="shared" si="0"/>
        <v>4633.8560000000007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629.6</v>
      </c>
      <c r="F48" s="35">
        <f t="shared" si="0"/>
        <v>1309.568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629.6</v>
      </c>
      <c r="F49" s="35">
        <f t="shared" si="0"/>
        <v>8864.768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629.6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629.6</v>
      </c>
      <c r="F51" s="35">
        <f t="shared" si="0"/>
        <v>856.25600000000009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629.6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629.6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629.6</v>
      </c>
      <c r="F54" s="35">
        <f t="shared" si="0"/>
        <v>11937.216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16.349999999999998</v>
      </c>
      <c r="E55" s="36"/>
      <c r="F55" s="36">
        <f t="shared" ref="F55" si="3">SUM(F28+F32+F38+F44+F45+F49+F50+F51+F53+F54)</f>
        <v>82351.679999999993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41"/>
      <c r="E70" s="41"/>
      <c r="F70" s="49"/>
    </row>
    <row r="71" spans="1:6" ht="15.75" x14ac:dyDescent="0.25">
      <c r="A71" s="46"/>
      <c r="B71" s="48"/>
      <c r="C71" s="50"/>
      <c r="D71" s="42"/>
      <c r="E71" s="42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41"/>
      <c r="E85" s="41"/>
      <c r="F85" s="49"/>
    </row>
    <row r="86" spans="1:6" ht="15.75" x14ac:dyDescent="0.25">
      <c r="A86" s="46"/>
      <c r="B86" s="48"/>
      <c r="C86" s="50"/>
      <c r="D86" s="42"/>
      <c r="E86" s="42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41"/>
      <c r="E100" s="41"/>
      <c r="F100" s="49"/>
    </row>
    <row r="101" spans="1:6" ht="15.75" x14ac:dyDescent="0.25">
      <c r="A101" s="46"/>
      <c r="B101" s="48"/>
      <c r="C101" s="50"/>
      <c r="D101" s="42"/>
      <c r="E101" s="42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41"/>
      <c r="E115" s="41"/>
      <c r="F115" s="49"/>
    </row>
    <row r="116" spans="1:6" ht="15.75" x14ac:dyDescent="0.25">
      <c r="A116" s="46"/>
      <c r="B116" s="48"/>
      <c r="C116" s="50"/>
      <c r="D116" s="42"/>
      <c r="E116" s="42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41"/>
      <c r="E130" s="41"/>
      <c r="F130" s="49"/>
    </row>
    <row r="131" spans="1:6" ht="15.75" x14ac:dyDescent="0.25">
      <c r="A131" s="46"/>
      <c r="B131" s="48"/>
      <c r="C131" s="50"/>
      <c r="D131" s="42"/>
      <c r="E131" s="42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9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customWidth="1"/>
    <col min="5" max="5" width="12.140625" customWidth="1"/>
    <col min="6" max="6" width="15.7109375" customWidth="1"/>
  </cols>
  <sheetData>
    <row r="1" spans="1:7" x14ac:dyDescent="0.25">
      <c r="A1" s="51" t="s">
        <v>127</v>
      </c>
      <c r="B1" s="51"/>
      <c r="C1" s="51"/>
      <c r="D1" s="51"/>
      <c r="E1" s="51"/>
      <c r="F1" s="51"/>
      <c r="G1">
        <v>517.70000000000005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3" t="s">
        <v>1</v>
      </c>
      <c r="C6" s="43" t="s">
        <v>2</v>
      </c>
      <c r="D6" s="43"/>
      <c r="E6" s="43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3" t="s">
        <v>1</v>
      </c>
      <c r="C10" s="43" t="s">
        <v>2</v>
      </c>
      <c r="D10" s="43"/>
      <c r="E10" s="43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32677.224000000002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21130.024000000001</v>
      </c>
    </row>
    <row r="17" spans="1:6" ht="33.7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21130.024000000001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21130.024000000001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4">
        <f>F22-F55-F14</f>
        <v>-11547.2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11547.2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0</v>
      </c>
      <c r="E28" s="34">
        <f>SUM(G1)</f>
        <v>517.70000000000005</v>
      </c>
      <c r="F28" s="35">
        <f>SUM(E28*D28*8)</f>
        <v>0</v>
      </c>
    </row>
    <row r="29" spans="1:6" ht="18.75" x14ac:dyDescent="0.3">
      <c r="A29" s="2"/>
      <c r="B29" s="17" t="s">
        <v>89</v>
      </c>
      <c r="C29" s="5" t="s">
        <v>10</v>
      </c>
      <c r="D29" s="28">
        <v>0</v>
      </c>
      <c r="E29" s="34">
        <f>SUM(E28)</f>
        <v>517.70000000000005</v>
      </c>
      <c r="F29" s="35">
        <f t="shared" ref="F29:F54" si="0">SUM(E29*D29*8)</f>
        <v>0</v>
      </c>
    </row>
    <row r="30" spans="1:6" ht="18.75" x14ac:dyDescent="0.3">
      <c r="A30" s="2"/>
      <c r="B30" s="17" t="s">
        <v>90</v>
      </c>
      <c r="C30" s="5" t="s">
        <v>10</v>
      </c>
      <c r="D30" s="28">
        <v>0</v>
      </c>
      <c r="E30" s="34">
        <f t="shared" ref="E30:E54" si="1">SUM(E29)</f>
        <v>517.70000000000005</v>
      </c>
      <c r="F30" s="35">
        <f t="shared" si="0"/>
        <v>0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517.70000000000005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</v>
      </c>
      <c r="E32" s="34">
        <f t="shared" si="1"/>
        <v>517.70000000000005</v>
      </c>
      <c r="F32" s="35">
        <f t="shared" si="0"/>
        <v>0</v>
      </c>
    </row>
    <row r="33" spans="1:6" ht="18.75" x14ac:dyDescent="0.3">
      <c r="A33" s="21"/>
      <c r="B33" s="17" t="s">
        <v>94</v>
      </c>
      <c r="C33" s="5" t="s">
        <v>10</v>
      </c>
      <c r="D33" s="28">
        <v>0</v>
      </c>
      <c r="E33" s="34">
        <f t="shared" si="1"/>
        <v>517.70000000000005</v>
      </c>
      <c r="F33" s="35">
        <f t="shared" si="0"/>
        <v>0</v>
      </c>
    </row>
    <row r="34" spans="1:6" ht="18.75" x14ac:dyDescent="0.3">
      <c r="A34" s="21"/>
      <c r="B34" s="17" t="s">
        <v>95</v>
      </c>
      <c r="C34" s="5" t="s">
        <v>10</v>
      </c>
      <c r="D34" s="28">
        <v>0</v>
      </c>
      <c r="E34" s="34">
        <f t="shared" si="1"/>
        <v>517.70000000000005</v>
      </c>
      <c r="F34" s="35">
        <f t="shared" si="0"/>
        <v>0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517.70000000000005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517.70000000000005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517.70000000000005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0</v>
      </c>
      <c r="E38" s="34">
        <f t="shared" si="1"/>
        <v>517.70000000000005</v>
      </c>
      <c r="F38" s="35">
        <f t="shared" si="0"/>
        <v>0</v>
      </c>
    </row>
    <row r="39" spans="1:6" ht="18.75" x14ac:dyDescent="0.3">
      <c r="A39" s="21"/>
      <c r="B39" s="17" t="s">
        <v>101</v>
      </c>
      <c r="C39" s="5" t="s">
        <v>10</v>
      </c>
      <c r="D39" s="30">
        <v>0</v>
      </c>
      <c r="E39" s="34">
        <f t="shared" si="1"/>
        <v>517.70000000000005</v>
      </c>
      <c r="F39" s="35">
        <f t="shared" si="0"/>
        <v>0</v>
      </c>
    </row>
    <row r="40" spans="1:6" ht="18.75" x14ac:dyDescent="0.3">
      <c r="A40" s="21"/>
      <c r="B40" s="17" t="s">
        <v>102</v>
      </c>
      <c r="C40" s="5" t="s">
        <v>10</v>
      </c>
      <c r="D40" s="30">
        <v>0</v>
      </c>
      <c r="E40" s="34">
        <f t="shared" si="1"/>
        <v>517.70000000000005</v>
      </c>
      <c r="F40" s="35">
        <f t="shared" si="0"/>
        <v>0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517.70000000000005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</v>
      </c>
      <c r="E42" s="34">
        <f t="shared" si="1"/>
        <v>517.70000000000005</v>
      </c>
      <c r="F42" s="35">
        <f t="shared" si="0"/>
        <v>0</v>
      </c>
    </row>
    <row r="43" spans="1:6" ht="18.75" x14ac:dyDescent="0.3">
      <c r="A43" s="21"/>
      <c r="B43" s="17" t="s">
        <v>105</v>
      </c>
      <c r="C43" s="5" t="s">
        <v>10</v>
      </c>
      <c r="D43" s="30">
        <v>0</v>
      </c>
      <c r="E43" s="34">
        <f t="shared" si="1"/>
        <v>517.70000000000005</v>
      </c>
      <c r="F43" s="35">
        <f t="shared" si="0"/>
        <v>0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517.70000000000005</v>
      </c>
      <c r="F44" s="35">
        <f t="shared" si="0"/>
        <v>11058.072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0.92</v>
      </c>
      <c r="E45" s="34">
        <f t="shared" si="1"/>
        <v>517.70000000000005</v>
      </c>
      <c r="F45" s="35">
        <f t="shared" si="0"/>
        <v>3810.2720000000004</v>
      </c>
    </row>
    <row r="46" spans="1:6" ht="18.75" x14ac:dyDescent="0.3">
      <c r="A46" s="21"/>
      <c r="B46" s="17" t="s">
        <v>110</v>
      </c>
      <c r="C46" s="1" t="s">
        <v>10</v>
      </c>
      <c r="D46" s="30">
        <v>0</v>
      </c>
      <c r="E46" s="34">
        <f t="shared" si="1"/>
        <v>517.70000000000005</v>
      </c>
      <c r="F46" s="35">
        <f t="shared" si="0"/>
        <v>0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517.70000000000005</v>
      </c>
      <c r="F47" s="35">
        <f t="shared" si="0"/>
        <v>3810.2720000000004</v>
      </c>
    </row>
    <row r="48" spans="1:6" ht="18.75" x14ac:dyDescent="0.3">
      <c r="A48" s="21"/>
      <c r="B48" s="17" t="s">
        <v>112</v>
      </c>
      <c r="C48" s="1" t="s">
        <v>10</v>
      </c>
      <c r="D48" s="30">
        <v>0</v>
      </c>
      <c r="E48" s="34">
        <f t="shared" si="1"/>
        <v>517.70000000000005</v>
      </c>
      <c r="F48" s="35">
        <f t="shared" si="0"/>
        <v>0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517.70000000000005</v>
      </c>
      <c r="F49" s="35">
        <f t="shared" si="0"/>
        <v>7289.2160000000003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517.70000000000005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517.70000000000005</v>
      </c>
      <c r="F51" s="35">
        <f t="shared" si="0"/>
        <v>704.07200000000012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517.70000000000005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517.70000000000005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517.70000000000005</v>
      </c>
      <c r="F54" s="35">
        <f t="shared" si="0"/>
        <v>9815.5920000000006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7.89</v>
      </c>
      <c r="E55" s="36"/>
      <c r="F55" s="36">
        <f t="shared" ref="F55" si="3">SUM(F28+F32+F38+F44+F45+F49+F50+F51+F53+F54)</f>
        <v>32677.224000000002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14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14"/>
      <c r="E70" s="14"/>
      <c r="F70" s="49"/>
    </row>
    <row r="71" spans="1:6" ht="15.75" x14ac:dyDescent="0.25">
      <c r="A71" s="46"/>
      <c r="B71" s="48"/>
      <c r="C71" s="50"/>
      <c r="D71" s="25"/>
      <c r="E71" s="25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14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14"/>
      <c r="E85" s="14"/>
      <c r="F85" s="49"/>
    </row>
    <row r="86" spans="1:6" ht="15.75" x14ac:dyDescent="0.25">
      <c r="A86" s="46"/>
      <c r="B86" s="48"/>
      <c r="C86" s="50"/>
      <c r="D86" s="25"/>
      <c r="E86" s="25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14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14"/>
      <c r="E100" s="14"/>
      <c r="F100" s="49"/>
    </row>
    <row r="101" spans="1:6" ht="15.75" x14ac:dyDescent="0.25">
      <c r="A101" s="46"/>
      <c r="B101" s="48"/>
      <c r="C101" s="50"/>
      <c r="D101" s="25"/>
      <c r="E101" s="25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14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14"/>
      <c r="E115" s="14"/>
      <c r="F115" s="49"/>
    </row>
    <row r="116" spans="1:6" ht="15.75" x14ac:dyDescent="0.25">
      <c r="A116" s="46"/>
      <c r="B116" s="48"/>
      <c r="C116" s="50"/>
      <c r="D116" s="25"/>
      <c r="E116" s="25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14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14"/>
      <c r="E130" s="14"/>
      <c r="F130" s="49"/>
    </row>
    <row r="131" spans="1:6" ht="15.75" x14ac:dyDescent="0.25">
      <c r="A131" s="46"/>
      <c r="B131" s="48"/>
      <c r="C131" s="50"/>
      <c r="D131" s="25"/>
      <c r="E131" s="25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9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customWidth="1"/>
    <col min="5" max="5" width="12.140625" customWidth="1"/>
    <col min="6" max="6" width="15.7109375" customWidth="1"/>
  </cols>
  <sheetData>
    <row r="1" spans="1:7" x14ac:dyDescent="0.25">
      <c r="A1" s="51" t="s">
        <v>129</v>
      </c>
      <c r="B1" s="51"/>
      <c r="C1" s="51"/>
      <c r="D1" s="51"/>
      <c r="E1" s="51"/>
      <c r="F1" s="51"/>
      <c r="G1">
        <v>623.70000000000005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3" t="s">
        <v>1</v>
      </c>
      <c r="C6" s="43" t="s">
        <v>2</v>
      </c>
      <c r="D6" s="43"/>
      <c r="E6" s="43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3" t="s">
        <v>1</v>
      </c>
      <c r="C10" s="43" t="s">
        <v>2</v>
      </c>
      <c r="D10" s="43"/>
      <c r="E10" s="43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37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81579.959999999992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63153.59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63153.59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63153.59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4">
        <f>F22-F55-F14</f>
        <v>-18426.369999999995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18426.37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623.70000000000005</v>
      </c>
      <c r="F28" s="35">
        <f>SUM(E28*D28*8)</f>
        <v>21754.655999999999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623.70000000000005</v>
      </c>
      <c r="F29" s="35">
        <f t="shared" ref="F29:F54" si="0">SUM(E29*D29*8)</f>
        <v>14370.048000000001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623.70000000000005</v>
      </c>
      <c r="F30" s="35">
        <f t="shared" si="0"/>
        <v>7384.6080000000002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623.70000000000005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0.39</v>
      </c>
      <c r="E32" s="34">
        <f t="shared" si="1"/>
        <v>623.70000000000005</v>
      </c>
      <c r="F32" s="35">
        <f t="shared" si="0"/>
        <v>1945.9440000000002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623.70000000000005</v>
      </c>
      <c r="F33" s="35">
        <f t="shared" si="0"/>
        <v>648.64800000000002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623.70000000000005</v>
      </c>
      <c r="F34" s="35">
        <f t="shared" si="0"/>
        <v>1297.296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623.70000000000005</v>
      </c>
      <c r="F35" s="35">
        <f t="shared" si="0"/>
        <v>0</v>
      </c>
    </row>
    <row r="36" spans="1:6" ht="18.75" hidden="1" x14ac:dyDescent="0.3">
      <c r="A36" s="21"/>
      <c r="B36" s="17" t="s">
        <v>97</v>
      </c>
      <c r="C36" s="5" t="s">
        <v>10</v>
      </c>
      <c r="D36" s="30"/>
      <c r="E36" s="34">
        <f t="shared" si="1"/>
        <v>623.70000000000005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623.70000000000005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623.70000000000005</v>
      </c>
      <c r="F38" s="35">
        <f t="shared" si="0"/>
        <v>6436.5840000000007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623.70000000000005</v>
      </c>
      <c r="F39" s="35">
        <f t="shared" si="0"/>
        <v>4241.16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623.70000000000005</v>
      </c>
      <c r="F40" s="35">
        <f t="shared" si="0"/>
        <v>948.02400000000011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623.70000000000005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623.70000000000005</v>
      </c>
      <c r="F42" s="35">
        <f t="shared" si="0"/>
        <v>948.02400000000011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623.70000000000005</v>
      </c>
      <c r="F43" s="35">
        <f t="shared" si="0"/>
        <v>299.37600000000003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623.70000000000005</v>
      </c>
      <c r="F44" s="35">
        <f t="shared" si="0"/>
        <v>13322.232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623.70000000000005</v>
      </c>
      <c r="F45" s="35">
        <f t="shared" si="0"/>
        <v>16665.263999999999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623.70000000000005</v>
      </c>
      <c r="F46" s="35">
        <f t="shared" si="0"/>
        <v>10777.536000000002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623.70000000000005</v>
      </c>
      <c r="F47" s="35">
        <f t="shared" si="0"/>
        <v>4590.4320000000007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623.70000000000005</v>
      </c>
      <c r="F48" s="35">
        <f t="shared" si="0"/>
        <v>1297.296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623.70000000000005</v>
      </c>
      <c r="F49" s="35">
        <f t="shared" si="0"/>
        <v>8781.6959999999999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623.70000000000005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623.70000000000005</v>
      </c>
      <c r="F51" s="35">
        <f t="shared" si="0"/>
        <v>848.23200000000008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623.70000000000005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623.70000000000005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623.70000000000005</v>
      </c>
      <c r="F54" s="35">
        <f t="shared" si="0"/>
        <v>11825.352000000001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16.349999999999998</v>
      </c>
      <c r="E55" s="36"/>
      <c r="F55" s="36">
        <f t="shared" ref="F55" si="3">SUM(F28+F32+F38+F44+F45+F49+F50+F51+F53+F54)</f>
        <v>81579.959999999992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39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39"/>
      <c r="E70" s="39"/>
      <c r="F70" s="49"/>
    </row>
    <row r="71" spans="1:6" ht="15.75" x14ac:dyDescent="0.25">
      <c r="A71" s="46"/>
      <c r="B71" s="48"/>
      <c r="C71" s="50"/>
      <c r="D71" s="40"/>
      <c r="E71" s="40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39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39"/>
      <c r="E85" s="39"/>
      <c r="F85" s="49"/>
    </row>
    <row r="86" spans="1:6" ht="15.75" x14ac:dyDescent="0.25">
      <c r="A86" s="46"/>
      <c r="B86" s="48"/>
      <c r="C86" s="50"/>
      <c r="D86" s="40"/>
      <c r="E86" s="40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39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39"/>
      <c r="E100" s="39"/>
      <c r="F100" s="49"/>
    </row>
    <row r="101" spans="1:6" ht="15.75" x14ac:dyDescent="0.25">
      <c r="A101" s="46"/>
      <c r="B101" s="48"/>
      <c r="C101" s="50"/>
      <c r="D101" s="40"/>
      <c r="E101" s="40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39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39"/>
      <c r="E115" s="39"/>
      <c r="F115" s="49"/>
    </row>
    <row r="116" spans="1:6" ht="15.75" x14ac:dyDescent="0.25">
      <c r="A116" s="46"/>
      <c r="B116" s="48"/>
      <c r="C116" s="50"/>
      <c r="D116" s="40"/>
      <c r="E116" s="40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39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39"/>
      <c r="E130" s="39"/>
      <c r="F130" s="49"/>
    </row>
    <row r="131" spans="1:6" ht="15.75" x14ac:dyDescent="0.25">
      <c r="A131" s="46"/>
      <c r="B131" s="48"/>
      <c r="C131" s="50"/>
      <c r="D131" s="40"/>
      <c r="E131" s="40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0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customWidth="1"/>
    <col min="5" max="5" width="12.140625" customWidth="1"/>
    <col min="6" max="6" width="15.7109375" customWidth="1"/>
  </cols>
  <sheetData>
    <row r="1" spans="1:7" x14ac:dyDescent="0.25">
      <c r="A1" s="51" t="s">
        <v>128</v>
      </c>
      <c r="B1" s="51"/>
      <c r="C1" s="51"/>
      <c r="D1" s="51"/>
      <c r="E1" s="51"/>
      <c r="F1" s="51"/>
      <c r="G1">
        <v>510.8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3" t="s">
        <v>1</v>
      </c>
      <c r="C6" s="43" t="s">
        <v>2</v>
      </c>
      <c r="D6" s="43"/>
      <c r="E6" s="43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3" t="s">
        <v>1</v>
      </c>
      <c r="C10" s="43" t="s">
        <v>2</v>
      </c>
      <c r="D10" s="43"/>
      <c r="E10" s="43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37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32241.696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22598.756000000001</v>
      </c>
    </row>
    <row r="17" spans="1:6" ht="35.2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22598.756000000001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22598.756000000001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4">
        <f>F22-F55-F14</f>
        <v>-9642.9399999999987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9642.94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0</v>
      </c>
      <c r="E28" s="34">
        <f>SUM(G1)</f>
        <v>510.8</v>
      </c>
      <c r="F28" s="35">
        <f>SUM(E28*D28*8)</f>
        <v>0</v>
      </c>
    </row>
    <row r="29" spans="1:6" ht="18.75" x14ac:dyDescent="0.3">
      <c r="A29" s="2"/>
      <c r="B29" s="17" t="s">
        <v>89</v>
      </c>
      <c r="C29" s="5" t="s">
        <v>10</v>
      </c>
      <c r="D29" s="28">
        <v>0</v>
      </c>
      <c r="E29" s="34">
        <f>SUM(E28)</f>
        <v>510.8</v>
      </c>
      <c r="F29" s="35">
        <f t="shared" ref="F29:F54" si="0">SUM(E29*D29*8)</f>
        <v>0</v>
      </c>
    </row>
    <row r="30" spans="1:6" ht="18.75" x14ac:dyDescent="0.3">
      <c r="A30" s="2"/>
      <c r="B30" s="17" t="s">
        <v>90</v>
      </c>
      <c r="C30" s="5" t="s">
        <v>10</v>
      </c>
      <c r="D30" s="28">
        <v>0</v>
      </c>
      <c r="E30" s="34">
        <f t="shared" ref="E30:E54" si="1">SUM(E29)</f>
        <v>510.8</v>
      </c>
      <c r="F30" s="35">
        <f t="shared" si="0"/>
        <v>0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510.8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</v>
      </c>
      <c r="E32" s="34">
        <f t="shared" si="1"/>
        <v>510.8</v>
      </c>
      <c r="F32" s="35">
        <f t="shared" si="0"/>
        <v>0</v>
      </c>
    </row>
    <row r="33" spans="1:6" ht="18.75" x14ac:dyDescent="0.3">
      <c r="A33" s="21"/>
      <c r="B33" s="17" t="s">
        <v>94</v>
      </c>
      <c r="C33" s="5" t="s">
        <v>10</v>
      </c>
      <c r="D33" s="28">
        <v>0</v>
      </c>
      <c r="E33" s="34">
        <f t="shared" si="1"/>
        <v>510.8</v>
      </c>
      <c r="F33" s="35">
        <f t="shared" si="0"/>
        <v>0</v>
      </c>
    </row>
    <row r="34" spans="1:6" ht="18.75" x14ac:dyDescent="0.3">
      <c r="A34" s="21"/>
      <c r="B34" s="17" t="s">
        <v>95</v>
      </c>
      <c r="C34" s="5" t="s">
        <v>10</v>
      </c>
      <c r="D34" s="28">
        <v>0</v>
      </c>
      <c r="E34" s="34">
        <f t="shared" si="1"/>
        <v>510.8</v>
      </c>
      <c r="F34" s="35">
        <f t="shared" si="0"/>
        <v>0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510.8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510.8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510.8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0</v>
      </c>
      <c r="E38" s="34">
        <f t="shared" si="1"/>
        <v>510.8</v>
      </c>
      <c r="F38" s="35">
        <f t="shared" si="0"/>
        <v>0</v>
      </c>
    </row>
    <row r="39" spans="1:6" ht="18.75" x14ac:dyDescent="0.3">
      <c r="A39" s="21"/>
      <c r="B39" s="17" t="s">
        <v>101</v>
      </c>
      <c r="C39" s="5" t="s">
        <v>10</v>
      </c>
      <c r="D39" s="30">
        <v>0</v>
      </c>
      <c r="E39" s="34">
        <f t="shared" si="1"/>
        <v>510.8</v>
      </c>
      <c r="F39" s="35">
        <f t="shared" si="0"/>
        <v>0</v>
      </c>
    </row>
    <row r="40" spans="1:6" ht="18.75" x14ac:dyDescent="0.3">
      <c r="A40" s="21"/>
      <c r="B40" s="17" t="s">
        <v>102</v>
      </c>
      <c r="C40" s="5" t="s">
        <v>10</v>
      </c>
      <c r="D40" s="30">
        <v>0</v>
      </c>
      <c r="E40" s="34">
        <f t="shared" si="1"/>
        <v>510.8</v>
      </c>
      <c r="F40" s="35">
        <f t="shared" si="0"/>
        <v>0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510.8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</v>
      </c>
      <c r="E42" s="34">
        <f t="shared" si="1"/>
        <v>510.8</v>
      </c>
      <c r="F42" s="35">
        <f t="shared" si="0"/>
        <v>0</v>
      </c>
    </row>
    <row r="43" spans="1:6" ht="18.75" x14ac:dyDescent="0.3">
      <c r="A43" s="21"/>
      <c r="B43" s="17" t="s">
        <v>105</v>
      </c>
      <c r="C43" s="5" t="s">
        <v>10</v>
      </c>
      <c r="D43" s="30">
        <v>0</v>
      </c>
      <c r="E43" s="34">
        <f t="shared" si="1"/>
        <v>510.8</v>
      </c>
      <c r="F43" s="35">
        <f t="shared" si="0"/>
        <v>0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510.8</v>
      </c>
      <c r="F44" s="35">
        <f t="shared" si="0"/>
        <v>10910.688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0.92</v>
      </c>
      <c r="E45" s="34">
        <f t="shared" si="1"/>
        <v>510.8</v>
      </c>
      <c r="F45" s="35">
        <f t="shared" si="0"/>
        <v>3759.4880000000003</v>
      </c>
    </row>
    <row r="46" spans="1:6" ht="18.75" x14ac:dyDescent="0.3">
      <c r="A46" s="21"/>
      <c r="B46" s="17" t="s">
        <v>110</v>
      </c>
      <c r="C46" s="1" t="s">
        <v>10</v>
      </c>
      <c r="D46" s="30">
        <v>0</v>
      </c>
      <c r="E46" s="34">
        <f t="shared" si="1"/>
        <v>510.8</v>
      </c>
      <c r="F46" s="35">
        <f t="shared" si="0"/>
        <v>0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510.8</v>
      </c>
      <c r="F47" s="35">
        <f t="shared" si="0"/>
        <v>3759.4880000000003</v>
      </c>
    </row>
    <row r="48" spans="1:6" ht="18.75" x14ac:dyDescent="0.3">
      <c r="A48" s="21"/>
      <c r="B48" s="17" t="s">
        <v>112</v>
      </c>
      <c r="C48" s="1" t="s">
        <v>10</v>
      </c>
      <c r="D48" s="30">
        <v>0</v>
      </c>
      <c r="E48" s="34">
        <f t="shared" si="1"/>
        <v>510.8</v>
      </c>
      <c r="F48" s="35">
        <f t="shared" si="0"/>
        <v>0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510.8</v>
      </c>
      <c r="F49" s="35">
        <f t="shared" si="0"/>
        <v>7192.0640000000003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510.8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510.8</v>
      </c>
      <c r="F51" s="35">
        <f t="shared" si="0"/>
        <v>694.6880000000001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510.8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510.8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510.8</v>
      </c>
      <c r="F54" s="35">
        <f t="shared" si="0"/>
        <v>9684.768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7.89</v>
      </c>
      <c r="E55" s="36"/>
      <c r="F55" s="36">
        <f t="shared" ref="F55" si="3">SUM(F28+F32+F38+F44+F45+F49+F50+F51+F53+F54)</f>
        <v>32241.696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14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14"/>
      <c r="E70" s="14"/>
      <c r="F70" s="49"/>
    </row>
    <row r="71" spans="1:6" ht="15.75" x14ac:dyDescent="0.25">
      <c r="A71" s="46"/>
      <c r="B71" s="48"/>
      <c r="C71" s="50"/>
      <c r="D71" s="25"/>
      <c r="E71" s="25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14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14"/>
      <c r="E85" s="14"/>
      <c r="F85" s="49"/>
    </row>
    <row r="86" spans="1:6" ht="15.75" x14ac:dyDescent="0.25">
      <c r="A86" s="46"/>
      <c r="B86" s="48"/>
      <c r="C86" s="50"/>
      <c r="D86" s="25"/>
      <c r="E86" s="25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14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14"/>
      <c r="E100" s="14"/>
      <c r="F100" s="49"/>
    </row>
    <row r="101" spans="1:6" ht="15.75" x14ac:dyDescent="0.25">
      <c r="A101" s="46"/>
      <c r="B101" s="48"/>
      <c r="C101" s="50"/>
      <c r="D101" s="25"/>
      <c r="E101" s="25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14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14"/>
      <c r="E115" s="14"/>
      <c r="F115" s="49"/>
    </row>
    <row r="116" spans="1:6" ht="15.75" x14ac:dyDescent="0.25">
      <c r="A116" s="46"/>
      <c r="B116" s="48"/>
      <c r="C116" s="50"/>
      <c r="D116" s="25"/>
      <c r="E116" s="25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14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14"/>
      <c r="E130" s="14"/>
      <c r="F130" s="49"/>
    </row>
    <row r="131" spans="1:6" ht="15.75" x14ac:dyDescent="0.25">
      <c r="A131" s="46"/>
      <c r="B131" s="48"/>
      <c r="C131" s="50"/>
      <c r="D131" s="25"/>
      <c r="E131" s="25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пер. Малый 1</vt:lpstr>
      <vt:lpstr>пер. Малый 3</vt:lpstr>
      <vt:lpstr>пер. Малый 6</vt:lpstr>
      <vt:lpstr>пер. Малый 7</vt:lpstr>
      <vt:lpstr>пер. Малый 8</vt:lpstr>
      <vt:lpstr>пер. Малый 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2024-06-20T09:36:57Z</dcterms:modified>
</cp:coreProperties>
</file>