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1" activeTab="12"/>
  </bookViews>
  <sheets>
    <sheet name="январь" sheetId="16" r:id="rId1"/>
    <sheet name="февраль" sheetId="15" r:id="rId2"/>
    <sheet name="март" sheetId="2" r:id="rId3"/>
    <sheet name="апрель" sheetId="3" r:id="rId4"/>
    <sheet name="май" sheetId="4" r:id="rId5"/>
    <sheet name="июнь" sheetId="5" r:id="rId6"/>
    <sheet name="июль" sheetId="6" r:id="rId7"/>
    <sheet name="август" sheetId="7" r:id="rId8"/>
    <sheet name="сентябрь" sheetId="8" r:id="rId9"/>
    <sheet name="октябрь" sheetId="9" r:id="rId10"/>
    <sheet name="ноябрь" sheetId="10" r:id="rId11"/>
    <sheet name="декабрь" sheetId="11" r:id="rId12"/>
    <sheet name="Год" sheetId="12" r:id="rId13"/>
  </sheets>
  <calcPr calcId="125725"/>
</workbook>
</file>

<file path=xl/calcChain.xml><?xml version="1.0" encoding="utf-8"?>
<calcChain xmlns="http://schemas.openxmlformats.org/spreadsheetml/2006/main">
  <c r="I48" i="12"/>
  <c r="I39"/>
  <c r="I38"/>
  <c r="I37"/>
  <c r="I36"/>
  <c r="I35"/>
  <c r="I33"/>
  <c r="I32"/>
  <c r="I31"/>
  <c r="I30"/>
  <c r="K27"/>
  <c r="K26"/>
  <c r="I27"/>
  <c r="M27" s="1"/>
  <c r="I26"/>
  <c r="M26" s="1"/>
  <c r="K27" i="11"/>
  <c r="K26"/>
  <c r="K27" i="10"/>
  <c r="K26"/>
  <c r="K27" i="9"/>
  <c r="K26"/>
  <c r="K27" i="8"/>
  <c r="K26"/>
  <c r="K27" i="7"/>
  <c r="K26"/>
  <c r="K27" i="6"/>
  <c r="K26"/>
  <c r="K27" i="5"/>
  <c r="K26"/>
  <c r="I48" i="4"/>
  <c r="I39"/>
  <c r="I38"/>
  <c r="I37"/>
  <c r="I36"/>
  <c r="I35"/>
  <c r="I33"/>
  <c r="I32"/>
  <c r="I31"/>
  <c r="I30"/>
  <c r="K27"/>
  <c r="K26"/>
  <c r="I48" i="3"/>
  <c r="I39"/>
  <c r="I38"/>
  <c r="I37"/>
  <c r="I36"/>
  <c r="I35"/>
  <c r="I33"/>
  <c r="I32"/>
  <c r="I31"/>
  <c r="I30"/>
  <c r="K27"/>
  <c r="K26"/>
  <c r="K27" i="2"/>
  <c r="K26"/>
  <c r="K27" i="15"/>
  <c r="K26"/>
  <c r="K27" i="16"/>
  <c r="K26"/>
  <c r="I48" i="5"/>
  <c r="I39"/>
  <c r="I38"/>
  <c r="I37"/>
  <c r="I36"/>
  <c r="I35"/>
  <c r="I33"/>
  <c r="I32"/>
  <c r="I31"/>
  <c r="I30"/>
  <c r="I48" i="2"/>
  <c r="I39"/>
  <c r="I38"/>
  <c r="I37"/>
  <c r="I36"/>
  <c r="I35"/>
  <c r="I33"/>
  <c r="I32"/>
  <c r="I31"/>
  <c r="I30"/>
  <c r="I48" i="15"/>
  <c r="I39"/>
  <c r="I38"/>
  <c r="I37"/>
  <c r="I36"/>
  <c r="I35"/>
  <c r="I33"/>
  <c r="I32"/>
  <c r="I31"/>
  <c r="I30"/>
  <c r="C51"/>
  <c r="I48" i="16"/>
  <c r="I39"/>
  <c r="I38"/>
  <c r="I37"/>
  <c r="I36"/>
  <c r="I35"/>
  <c r="I33"/>
  <c r="I32"/>
  <c r="I31"/>
  <c r="I30"/>
  <c r="C51"/>
  <c r="I48" i="11"/>
  <c r="I39"/>
  <c r="I38"/>
  <c r="I37"/>
  <c r="I36"/>
  <c r="I35"/>
  <c r="I33"/>
  <c r="I32"/>
  <c r="I31"/>
  <c r="I30"/>
  <c r="C51"/>
  <c r="I48" i="10"/>
  <c r="I39"/>
  <c r="I38"/>
  <c r="I37"/>
  <c r="I36"/>
  <c r="I35"/>
  <c r="I33"/>
  <c r="I32"/>
  <c r="I31"/>
  <c r="I30"/>
  <c r="I48" i="7"/>
  <c r="I39"/>
  <c r="I38"/>
  <c r="I37"/>
  <c r="I36"/>
  <c r="I35"/>
  <c r="I33"/>
  <c r="I32"/>
  <c r="I31"/>
  <c r="I30"/>
  <c r="I46" i="12"/>
  <c r="I44"/>
  <c r="I43"/>
  <c r="I41"/>
  <c r="C51" i="10"/>
  <c r="I48" i="9"/>
  <c r="I39"/>
  <c r="I38"/>
  <c r="I37"/>
  <c r="I36"/>
  <c r="I35"/>
  <c r="I33"/>
  <c r="I32"/>
  <c r="I31"/>
  <c r="I30"/>
  <c r="C51"/>
  <c r="I48" i="8"/>
  <c r="I39"/>
  <c r="I38"/>
  <c r="I37"/>
  <c r="I36"/>
  <c r="I35"/>
  <c r="I33"/>
  <c r="I32"/>
  <c r="I31"/>
  <c r="I30"/>
  <c r="C51"/>
  <c r="C51" i="5"/>
  <c r="C51" i="2"/>
  <c r="C51" i="6"/>
  <c r="I33"/>
  <c r="C51" i="4" l="1"/>
  <c r="C51" i="3"/>
  <c r="C51" i="12"/>
  <c r="C51" i="7"/>
  <c r="I48" i="6"/>
  <c r="I39"/>
  <c r="I38"/>
  <c r="I37"/>
  <c r="I36"/>
  <c r="I35"/>
  <c r="I32"/>
  <c r="I31"/>
  <c r="I30"/>
</calcChain>
</file>

<file path=xl/sharedStrings.xml><?xml version="1.0" encoding="utf-8"?>
<sst xmlns="http://schemas.openxmlformats.org/spreadsheetml/2006/main" count="1352" uniqueCount="132">
  <si>
    <t>Наименование вида работы, услуги</t>
  </si>
  <si>
    <t>Периодичность/количественный показатель выполненной работы (оказанной услуги)</t>
  </si>
  <si>
    <t>Единица измерения работы (услуги)</t>
  </si>
  <si>
    <t>Стоимость / сметная стоимость выполненной работы (оказанной услуги) за единицу</t>
  </si>
  <si>
    <t>Цена выполненной работы (оказанной услуги) в рублях</t>
  </si>
  <si>
    <t>Ремонт общего имущества многоквартирного дома</t>
  </si>
  <si>
    <t xml:space="preserve">конструктивных элементов </t>
  </si>
  <si>
    <t xml:space="preserve">инженерного оборудования </t>
  </si>
  <si>
    <t>Собственники помещений в многоквартирном доме, расположенном по адресу:</t>
  </si>
  <si>
    <t>Утверждено приказом Министерства строительства</t>
  </si>
  <si>
    <t xml:space="preserve"> и жилищно-коммунального хозяйства </t>
  </si>
  <si>
    <t>Российской Федерации от 26.10.2015 № 761/пр</t>
  </si>
  <si>
    <t xml:space="preserve">приемки оказанных услуг и (или) выполненных работ по содержанию и текущему ремонту общего имущества в </t>
  </si>
  <si>
    <t>многоквартирном доме</t>
  </si>
  <si>
    <t xml:space="preserve">нижеследующем: </t>
  </si>
  <si>
    <t xml:space="preserve">1. Исполнителем предъявлены к приемке следующие оказанные на основании договора управления </t>
  </si>
  <si>
    <t>именуемые в дальнейшем "Заказчик", в лице</t>
  </si>
  <si>
    <r>
      <t xml:space="preserve">основании _____________________________________________________________ с одной стороны, и </t>
    </r>
    <r>
      <rPr>
        <b/>
        <sz val="9"/>
        <color rgb="FF000000"/>
        <rFont val="Times New Roman"/>
        <family val="1"/>
        <charset val="204"/>
      </rPr>
      <t xml:space="preserve">МУП "ВАЭТ",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</si>
  <si>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г. Волчанск   </t>
    </r>
    <r>
      <rPr>
        <b/>
        <sz val="9"/>
        <color rgb="FF000000"/>
        <rFont val="Times New Roman"/>
        <family val="1"/>
        <charset val="204"/>
      </rPr>
      <t xml:space="preserve">  улица</t>
    </r>
  </si>
  <si>
    <t xml:space="preserve">действующего  на  основании Устава, с другой стороны, совместно именуемые "Стороны", составили настоящий акт о </t>
  </si>
  <si>
    <t xml:space="preserve">многоквартирным домом б/н от 16.03.2020 года (далее - Договор) услуги и (или) выполненные работы по содержанию </t>
  </si>
  <si>
    <r>
      <t>именуемый в дальнейшем "Исполнитель", в лице директора МУП "ВАЭТ"</t>
    </r>
    <r>
      <rPr>
        <b/>
        <sz val="9"/>
        <color rgb="FF000000"/>
        <rFont val="Times New Roman"/>
        <family val="1"/>
        <charset val="204"/>
      </rPr>
      <t xml:space="preserve"> Бушуевой Ларисы Николаевны, </t>
    </r>
    <r>
      <rPr>
        <sz val="9"/>
        <color rgb="FF000000"/>
        <rFont val="Times New Roman"/>
        <family val="1"/>
        <charset val="204"/>
      </rPr>
      <t xml:space="preserve"> </t>
    </r>
  </si>
  <si>
    <t xml:space="preserve">Школьная, дом № 2А </t>
  </si>
  <si>
    <t xml:space="preserve">и текущему ремонту общего имущества в многоквартирном доме: </t>
  </si>
  <si>
    <t xml:space="preserve">    2А,           </t>
  </si>
  <si>
    <t>расположенному по адресу: г. Волчанск  улица</t>
  </si>
  <si>
    <t>Школьная</t>
  </si>
  <si>
    <t>площадь МКД</t>
  </si>
  <si>
    <t>кв.м</t>
  </si>
  <si>
    <t>по мере необходимости</t>
  </si>
  <si>
    <t>м2</t>
  </si>
  <si>
    <t>Содержание конструктивных элементов</t>
  </si>
  <si>
    <t>стен фасадов, оконных и дверных заполнений</t>
  </si>
  <si>
    <t>кровли</t>
  </si>
  <si>
    <t>центральное отопление</t>
  </si>
  <si>
    <t>канализация</t>
  </si>
  <si>
    <t>горячее водоснабжение</t>
  </si>
  <si>
    <t>холодное водоснабжение</t>
  </si>
  <si>
    <t>электроснабжение</t>
  </si>
  <si>
    <t>ежедневно</t>
  </si>
  <si>
    <t>Содержание аварийно-ремонтной службы</t>
  </si>
  <si>
    <t>аварийно-ремонтная служба</t>
  </si>
  <si>
    <t>Уборка придомовой территории</t>
  </si>
  <si>
    <t>Техническое содержание общих коммуникаций</t>
  </si>
  <si>
    <t>Содержание общего имущества МКД</t>
  </si>
  <si>
    <t>подвалов</t>
  </si>
  <si>
    <t>механизированная уборка дворов</t>
  </si>
  <si>
    <t>подсыпка придомовой территории</t>
  </si>
  <si>
    <t>Уборка помещений общего пользования</t>
  </si>
  <si>
    <t>уборка подъездов</t>
  </si>
  <si>
    <t>2 раза в месяц</t>
  </si>
  <si>
    <t>Сбор, вывоз ТКО</t>
  </si>
  <si>
    <t>Сбор и вывоз ТКО</t>
  </si>
  <si>
    <t>2. Всего за период с</t>
  </si>
  <si>
    <t>по</t>
  </si>
  <si>
    <t>выполнено работ (оказано</t>
  </si>
  <si>
    <t>услуг) на общую сумму</t>
  </si>
  <si>
    <t>рублей</t>
  </si>
  <si>
    <t>прописью</t>
  </si>
  <si>
    <t>3. Работы (услуги) выполнены (оказаны) полностью, в установленные сроки, с надлежащим качеством.</t>
  </si>
  <si>
    <t>4. Претензий по выподлнению Договора Стороны друг к другу не имеют.</t>
  </si>
  <si>
    <t>Настоящий Акт составлен в 2 экземплярах, имеющих одинаковую юридическую силу, по одному для</t>
  </si>
  <si>
    <t>Заказчик:</t>
  </si>
  <si>
    <t>Исполнитель:                директор МУП "ВАЭТ" Бушуева Л.Н.</t>
  </si>
  <si>
    <t>должность, ФИО</t>
  </si>
  <si>
    <t>подпись</t>
  </si>
  <si>
    <t>АКТ № 1</t>
  </si>
  <si>
    <t>АКТ № 2</t>
  </si>
  <si>
    <t>АКТ № 3</t>
  </si>
  <si>
    <t>АКТ № 4</t>
  </si>
  <si>
    <t>АКТ № 5</t>
  </si>
  <si>
    <t xml:space="preserve">г. Волчанск   </t>
  </si>
  <si>
    <t>водостоков</t>
  </si>
  <si>
    <t>каждой из Сторон.</t>
  </si>
  <si>
    <t>АКТ № 6</t>
  </si>
  <si>
    <t>АКТ № 7</t>
  </si>
  <si>
    <t>АКТ № 8</t>
  </si>
  <si>
    <t>АКТ № 9</t>
  </si>
  <si>
    <t>АКТ № 10</t>
  </si>
  <si>
    <t>АКТ № 11</t>
  </si>
  <si>
    <r>
      <t xml:space="preserve">являющегося собственником квартиры №      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        , находящейся в данном многоквартирном доме, действующего на </t>
    </r>
  </si>
  <si>
    <r>
      <t xml:space="preserve">являющегося собственником квартиры №    </t>
    </r>
    <r>
      <rPr>
        <b/>
        <sz val="9"/>
        <color rgb="FF000000"/>
        <rFont val="Times New Roman"/>
        <family val="1"/>
        <charset val="204"/>
      </rPr>
      <t xml:space="preserve">   </t>
    </r>
    <r>
      <rPr>
        <sz val="9"/>
        <color rgb="FF000000"/>
        <rFont val="Times New Roman"/>
        <family val="1"/>
        <charset val="204"/>
      </rPr>
      <t xml:space="preserve">       , находящейся в данном многоквартирном доме, действующего на </t>
    </r>
  </si>
  <si>
    <r>
      <t xml:space="preserve">являющегося собственником квартиры №    </t>
    </r>
    <r>
      <rPr>
        <b/>
        <sz val="9"/>
        <color rgb="FF000000"/>
        <rFont val="Times New Roman"/>
        <family val="1"/>
        <charset val="204"/>
      </rPr>
      <t xml:space="preserve">    </t>
    </r>
    <r>
      <rPr>
        <sz val="9"/>
        <color rgb="FF000000"/>
        <rFont val="Times New Roman"/>
        <family val="1"/>
        <charset val="204"/>
      </rPr>
      <t xml:space="preserve">       , находящейся в данном многоквартирном доме, действующего на </t>
    </r>
  </si>
  <si>
    <t xml:space="preserve">являющегося собственником квартиры №              , находящейся в данном многоквартирном доме, действующего на </t>
  </si>
  <si>
    <t>31 января 2021 г.</t>
  </si>
  <si>
    <t>01 января 2021 года</t>
  </si>
  <si>
    <t>31 января 2021 года</t>
  </si>
  <si>
    <t>28 февраля 2021 г.</t>
  </si>
  <si>
    <t>01 февраля 2021 года</t>
  </si>
  <si>
    <t>28 февраля 2021 года</t>
  </si>
  <si>
    <t>четыре тысячи девятьсот сорок пять рублей 25 коп.</t>
  </si>
  <si>
    <t>31 марта 2021 г.</t>
  </si>
  <si>
    <t>01 марта 2021 года</t>
  </si>
  <si>
    <t>31 марта 2021 года</t>
  </si>
  <si>
    <t>30 апреля 2021 г.</t>
  </si>
  <si>
    <t>01 апреля 2021 года</t>
  </si>
  <si>
    <t>30 апреля 2021 года</t>
  </si>
  <si>
    <t>31 мая 2021 г.</t>
  </si>
  <si>
    <t>01 мая 2021 года</t>
  </si>
  <si>
    <t>31 мая 2021 года</t>
  </si>
  <si>
    <t>30 июня 2021 г.</t>
  </si>
  <si>
    <t>01 июня 2021 года</t>
  </si>
  <si>
    <t>30 июня 2021 года</t>
  </si>
  <si>
    <t>31 июля 2021 г.</t>
  </si>
  <si>
    <t>01 июля 2021 года</t>
  </si>
  <si>
    <t>31 июля 2021 года</t>
  </si>
  <si>
    <t>31 августа 2021 г.</t>
  </si>
  <si>
    <t>01 августа 2021 года</t>
  </si>
  <si>
    <t>31 августа 2021 года</t>
  </si>
  <si>
    <t>30 сентября 2021 г.</t>
  </si>
  <si>
    <t>01 сентября 2021 года</t>
  </si>
  <si>
    <t>30 сентября 2021 года</t>
  </si>
  <si>
    <t>31 октября 2021 г.</t>
  </si>
  <si>
    <t>01 октября 2021 года</t>
  </si>
  <si>
    <t>31 октября 2021 года</t>
  </si>
  <si>
    <t>30 ноября 2021 г.</t>
  </si>
  <si>
    <t>01 ноября 2021 года</t>
  </si>
  <si>
    <t>30 ноября 2021 года</t>
  </si>
  <si>
    <t>АКТ № 12</t>
  </si>
  <si>
    <t>31 декабря 2021 г.</t>
  </si>
  <si>
    <t>01 декабря 2021 года</t>
  </si>
  <si>
    <t>31 декабря 2021 года</t>
  </si>
  <si>
    <t>АКТ № 13</t>
  </si>
  <si>
    <t>двадцать тысяч триста пятнадцать рублей 89 коп.</t>
  </si>
  <si>
    <t>тридцать семь тысяч пятьсот сорок три рубля 58 коп.</t>
  </si>
  <si>
    <t>девять тысяч сто семьдесят рублей 65 коп.</t>
  </si>
  <si>
    <t>одиннадцать тысяч шестьсот тридцать два рубля 81 коп.</t>
  </si>
  <si>
    <t>двадцать две тысячи пятьсот сорок один рубль 41 коп.</t>
  </si>
  <si>
    <t>пятнадцать тысяч восемьсот пятьдесят шесть рублей 66 коп.</t>
  </si>
  <si>
    <t>тринадцать тысяч пятьдесят два рубля 53 коп.</t>
  </si>
  <si>
    <t>пять тысяч восемьсот тридцать шесть рублей 70 коп.</t>
  </si>
  <si>
    <t>сто пятьдесят пять тысяч семьсот тридцать один рубль 21 коп.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</si>
</sst>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3" xfId="0" applyFont="1" applyBorder="1"/>
    <xf numFmtId="0" fontId="2" fillId="0" borderId="3" xfId="0" applyFont="1" applyBorder="1"/>
    <xf numFmtId="0" fontId="2" fillId="0" borderId="0" xfId="0" applyFont="1"/>
    <xf numFmtId="0" fontId="5" fillId="0" borderId="3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2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3" xfId="0" applyFont="1" applyBorder="1"/>
    <xf numFmtId="0" fontId="5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2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84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8" t="s">
        <v>2</v>
      </c>
      <c r="H24" s="28" t="s">
        <v>3</v>
      </c>
      <c r="I24" s="28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26" t="s">
        <v>30</v>
      </c>
      <c r="H26" s="16">
        <v>2.88</v>
      </c>
      <c r="I26" s="16">
        <v>15370.64</v>
      </c>
      <c r="K26" s="1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26" t="s">
        <v>30</v>
      </c>
      <c r="H27" s="16">
        <v>1.48</v>
      </c>
      <c r="I27" s="16">
        <v>2225.52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 ht="12" customHeight="1">
      <c r="A30" s="12" t="s">
        <v>32</v>
      </c>
      <c r="B30" s="12"/>
      <c r="C30" s="12"/>
      <c r="D30" s="12"/>
      <c r="E30" s="44" t="s">
        <v>29</v>
      </c>
      <c r="F30" s="44"/>
      <c r="G30" s="26" t="s">
        <v>30</v>
      </c>
      <c r="H30" s="16">
        <v>0.13</v>
      </c>
      <c r="I30" s="16">
        <f>SUM(H30*C22)</f>
        <v>243.51600000000002</v>
      </c>
    </row>
    <row r="31" spans="1:11" ht="12" customHeight="1">
      <c r="A31" s="45" t="s">
        <v>33</v>
      </c>
      <c r="B31" s="45"/>
      <c r="C31" s="45"/>
      <c r="D31" s="45"/>
      <c r="E31" s="44" t="s">
        <v>29</v>
      </c>
      <c r="F31" s="44"/>
      <c r="G31" s="26" t="s">
        <v>30</v>
      </c>
      <c r="H31" s="16">
        <v>0.26</v>
      </c>
      <c r="I31" s="16">
        <f>SUM(H31*C22)</f>
        <v>487.03200000000004</v>
      </c>
    </row>
    <row r="32" spans="1:11" ht="12" customHeight="1">
      <c r="A32" s="45" t="s">
        <v>45</v>
      </c>
      <c r="B32" s="45"/>
      <c r="C32" s="45"/>
      <c r="D32" s="45"/>
      <c r="E32" s="44" t="s">
        <v>29</v>
      </c>
      <c r="F32" s="44"/>
      <c r="G32" s="26" t="s">
        <v>30</v>
      </c>
      <c r="H32" s="16">
        <v>0.24</v>
      </c>
      <c r="I32" s="16">
        <f>SUM(H32*C22)</f>
        <v>449.56799999999998</v>
      </c>
    </row>
    <row r="33" spans="1:9" ht="12" customHeight="1">
      <c r="A33" s="45" t="s">
        <v>72</v>
      </c>
      <c r="B33" s="45"/>
      <c r="C33" s="45"/>
      <c r="D33" s="45"/>
      <c r="E33" s="44" t="s">
        <v>29</v>
      </c>
      <c r="F33" s="44"/>
      <c r="G33" s="26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6" t="s">
        <v>30</v>
      </c>
      <c r="H35" s="26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6" t="s">
        <v>30</v>
      </c>
      <c r="H36" s="26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6" t="s">
        <v>30</v>
      </c>
      <c r="H37" s="26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6" t="s">
        <v>30</v>
      </c>
      <c r="H38" s="26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6" t="s">
        <v>30</v>
      </c>
      <c r="H39" s="26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6" t="s">
        <v>30</v>
      </c>
      <c r="H41" s="26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6" t="s">
        <v>30</v>
      </c>
      <c r="H43" s="26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6" t="s">
        <v>30</v>
      </c>
      <c r="H44" s="26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6" t="s">
        <v>30</v>
      </c>
      <c r="H46" s="26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6" t="s">
        <v>30</v>
      </c>
      <c r="H48" s="26">
        <v>0.17</v>
      </c>
      <c r="I48" s="16">
        <f>SUM(H48*C22)</f>
        <v>318.44400000000002</v>
      </c>
    </row>
    <row r="50" spans="1:9">
      <c r="A50" s="1" t="s">
        <v>53</v>
      </c>
      <c r="C50" s="5" t="s">
        <v>85</v>
      </c>
      <c r="D50" s="2"/>
      <c r="E50" s="27" t="s">
        <v>54</v>
      </c>
      <c r="F50" s="5" t="s">
        <v>86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22541.407999999996</v>
      </c>
      <c r="D51" s="2" t="s">
        <v>57</v>
      </c>
    </row>
    <row r="52" spans="1:9">
      <c r="B52" s="5" t="s">
        <v>127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48:D48"/>
    <mergeCell ref="E48:F48"/>
    <mergeCell ref="A53:I53"/>
    <mergeCell ref="G60:H60"/>
    <mergeCell ref="B62:E62"/>
    <mergeCell ref="G62:H62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37:D37"/>
    <mergeCell ref="E37:F37"/>
    <mergeCell ref="A38:D38"/>
    <mergeCell ref="E38:F38"/>
    <mergeCell ref="A39:D39"/>
    <mergeCell ref="E39:F39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B52" sqref="B52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67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87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8" t="s">
        <v>2</v>
      </c>
      <c r="H24" s="28" t="s">
        <v>3</v>
      </c>
      <c r="I24" s="28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26" t="s">
        <v>30</v>
      </c>
      <c r="H26" s="16">
        <v>2.88</v>
      </c>
      <c r="I26" s="16">
        <v>0</v>
      </c>
      <c r="K26" s="1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26" t="s">
        <v>30</v>
      </c>
      <c r="H27" s="16">
        <v>1.48</v>
      </c>
      <c r="I27" s="16">
        <v>0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 ht="12" customHeight="1">
      <c r="A30" s="12" t="s">
        <v>32</v>
      </c>
      <c r="B30" s="12"/>
      <c r="C30" s="12"/>
      <c r="D30" s="12"/>
      <c r="E30" s="44" t="s">
        <v>29</v>
      </c>
      <c r="F30" s="44"/>
      <c r="G30" s="26" t="s">
        <v>30</v>
      </c>
      <c r="H30" s="16">
        <v>0.13</v>
      </c>
      <c r="I30" s="16">
        <f>SUM(H30*C22)</f>
        <v>243.51600000000002</v>
      </c>
    </row>
    <row r="31" spans="1:11" ht="12" customHeight="1">
      <c r="A31" s="45" t="s">
        <v>33</v>
      </c>
      <c r="B31" s="45"/>
      <c r="C31" s="45"/>
      <c r="D31" s="45"/>
      <c r="E31" s="44" t="s">
        <v>29</v>
      </c>
      <c r="F31" s="44"/>
      <c r="G31" s="26" t="s">
        <v>30</v>
      </c>
      <c r="H31" s="16">
        <v>0.26</v>
      </c>
      <c r="I31" s="16">
        <f>SUM(H31*C22)</f>
        <v>487.03200000000004</v>
      </c>
    </row>
    <row r="32" spans="1:11" ht="12" customHeight="1">
      <c r="A32" s="45" t="s">
        <v>45</v>
      </c>
      <c r="B32" s="45"/>
      <c r="C32" s="45"/>
      <c r="D32" s="45"/>
      <c r="E32" s="44" t="s">
        <v>29</v>
      </c>
      <c r="F32" s="44"/>
      <c r="G32" s="26" t="s">
        <v>30</v>
      </c>
      <c r="H32" s="16">
        <v>0.24</v>
      </c>
      <c r="I32" s="16">
        <f>SUM(H32*C22)</f>
        <v>449.56799999999998</v>
      </c>
    </row>
    <row r="33" spans="1:9" ht="12" customHeight="1">
      <c r="A33" s="45" t="s">
        <v>72</v>
      </c>
      <c r="B33" s="45"/>
      <c r="C33" s="45"/>
      <c r="D33" s="45"/>
      <c r="E33" s="44" t="s">
        <v>29</v>
      </c>
      <c r="F33" s="44"/>
      <c r="G33" s="26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6" t="s">
        <v>30</v>
      </c>
      <c r="H35" s="26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6" t="s">
        <v>30</v>
      </c>
      <c r="H36" s="26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6" t="s">
        <v>30</v>
      </c>
      <c r="H37" s="26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6" t="s">
        <v>30</v>
      </c>
      <c r="H38" s="26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6" t="s">
        <v>30</v>
      </c>
      <c r="H39" s="26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6" t="s">
        <v>30</v>
      </c>
      <c r="H41" s="26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6" t="s">
        <v>30</v>
      </c>
      <c r="H43" s="26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6" t="s">
        <v>30</v>
      </c>
      <c r="H44" s="26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6" t="s">
        <v>30</v>
      </c>
      <c r="H46" s="26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6" t="s">
        <v>30</v>
      </c>
      <c r="H48" s="26">
        <v>0.17</v>
      </c>
      <c r="I48" s="16">
        <f>SUM(H48*C22)</f>
        <v>318.44400000000002</v>
      </c>
    </row>
    <row r="50" spans="1:9">
      <c r="A50" s="1" t="s">
        <v>53</v>
      </c>
      <c r="C50" s="5" t="s">
        <v>88</v>
      </c>
      <c r="D50" s="2"/>
      <c r="E50" s="27" t="s">
        <v>54</v>
      </c>
      <c r="F50" s="5" t="s">
        <v>89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4945.2480000000005</v>
      </c>
      <c r="D51" s="2" t="s">
        <v>57</v>
      </c>
    </row>
    <row r="52" spans="1:9">
      <c r="B52" s="5" t="s">
        <v>90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48:D48"/>
    <mergeCell ref="E48:F48"/>
    <mergeCell ref="A53:I53"/>
    <mergeCell ref="G60:H60"/>
    <mergeCell ref="B62:E62"/>
    <mergeCell ref="G62:H62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37:D37"/>
    <mergeCell ref="E37:F37"/>
    <mergeCell ref="A38:D38"/>
    <mergeCell ref="E38:F38"/>
    <mergeCell ref="A39:D39"/>
    <mergeCell ref="E39:F39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2"/>
  <sheetViews>
    <sheetView topLeftCell="A22" zoomScaleNormal="100" workbookViewId="0">
      <selection activeCell="C51" sqref="C51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68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91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80</v>
      </c>
      <c r="D13" s="21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18" customFormat="1" ht="90">
      <c r="A24" s="35" t="s">
        <v>0</v>
      </c>
      <c r="B24" s="35"/>
      <c r="C24" s="35"/>
      <c r="D24" s="35"/>
      <c r="E24" s="35" t="s">
        <v>1</v>
      </c>
      <c r="F24" s="35"/>
      <c r="G24" s="28" t="s">
        <v>2</v>
      </c>
      <c r="H24" s="28" t="s">
        <v>3</v>
      </c>
      <c r="I24" s="28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26" t="s">
        <v>30</v>
      </c>
      <c r="H26" s="16">
        <v>2.88</v>
      </c>
      <c r="I26" s="16">
        <v>0</v>
      </c>
      <c r="K26" s="1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26" t="s">
        <v>30</v>
      </c>
      <c r="H27" s="16">
        <v>1.48</v>
      </c>
      <c r="I27" s="16">
        <v>4225.3999999999996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 ht="12" customHeight="1">
      <c r="A30" s="12" t="s">
        <v>32</v>
      </c>
      <c r="B30" s="12"/>
      <c r="C30" s="12"/>
      <c r="D30" s="12"/>
      <c r="E30" s="44" t="s">
        <v>29</v>
      </c>
      <c r="F30" s="44"/>
      <c r="G30" s="26" t="s">
        <v>30</v>
      </c>
      <c r="H30" s="16">
        <v>0.13</v>
      </c>
      <c r="I30" s="16">
        <f>SUM(H30*C22)</f>
        <v>243.51600000000002</v>
      </c>
    </row>
    <row r="31" spans="1:11" ht="12" customHeight="1">
      <c r="A31" s="45" t="s">
        <v>33</v>
      </c>
      <c r="B31" s="45"/>
      <c r="C31" s="45"/>
      <c r="D31" s="45"/>
      <c r="E31" s="44" t="s">
        <v>29</v>
      </c>
      <c r="F31" s="44"/>
      <c r="G31" s="26" t="s">
        <v>30</v>
      </c>
      <c r="H31" s="16">
        <v>0.26</v>
      </c>
      <c r="I31" s="16">
        <f>SUM(H31*C22)</f>
        <v>487.03200000000004</v>
      </c>
    </row>
    <row r="32" spans="1:11" ht="12" customHeight="1">
      <c r="A32" s="45" t="s">
        <v>45</v>
      </c>
      <c r="B32" s="45"/>
      <c r="C32" s="45"/>
      <c r="D32" s="45"/>
      <c r="E32" s="44" t="s">
        <v>29</v>
      </c>
      <c r="F32" s="44"/>
      <c r="G32" s="26" t="s">
        <v>30</v>
      </c>
      <c r="H32" s="16">
        <v>0.24</v>
      </c>
      <c r="I32" s="16">
        <f>SUM(H32*C22)</f>
        <v>449.56799999999998</v>
      </c>
    </row>
    <row r="33" spans="1:9" ht="12" customHeight="1">
      <c r="A33" s="45" t="s">
        <v>72</v>
      </c>
      <c r="B33" s="45"/>
      <c r="C33" s="45"/>
      <c r="D33" s="45"/>
      <c r="E33" s="44" t="s">
        <v>29</v>
      </c>
      <c r="F33" s="44"/>
      <c r="G33" s="26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6" t="s">
        <v>30</v>
      </c>
      <c r="H35" s="26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6" t="s">
        <v>30</v>
      </c>
      <c r="H36" s="26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6" t="s">
        <v>30</v>
      </c>
      <c r="H37" s="26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6" t="s">
        <v>30</v>
      </c>
      <c r="H38" s="26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6" t="s">
        <v>30</v>
      </c>
      <c r="H39" s="26">
        <v>0.06</v>
      </c>
      <c r="I39" s="16">
        <f>SUM(H39*C22)</f>
        <v>112.392</v>
      </c>
    </row>
    <row r="40" spans="1:9" ht="12" hidden="1" customHeight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t="12" hidden="1" customHeight="1">
      <c r="A41" s="45" t="s">
        <v>41</v>
      </c>
      <c r="B41" s="45"/>
      <c r="C41" s="45"/>
      <c r="D41" s="45"/>
      <c r="E41" s="46" t="s">
        <v>39</v>
      </c>
      <c r="F41" s="46"/>
      <c r="G41" s="26" t="s">
        <v>30</v>
      </c>
      <c r="H41" s="26">
        <v>2.67</v>
      </c>
      <c r="I41" s="16">
        <v>0</v>
      </c>
    </row>
    <row r="42" spans="1:9" ht="12" hidden="1" customHeight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t="12" hidden="1" customHeight="1">
      <c r="A43" s="45" t="s">
        <v>46</v>
      </c>
      <c r="B43" s="45"/>
      <c r="C43" s="45"/>
      <c r="D43" s="45"/>
      <c r="E43" s="42" t="s">
        <v>29</v>
      </c>
      <c r="F43" s="43"/>
      <c r="G43" s="26" t="s">
        <v>30</v>
      </c>
      <c r="H43" s="26">
        <v>0.92</v>
      </c>
      <c r="I43" s="16">
        <v>0</v>
      </c>
    </row>
    <row r="44" spans="1:9" ht="12" hidden="1" customHeight="1">
      <c r="A44" s="45" t="s">
        <v>47</v>
      </c>
      <c r="B44" s="45"/>
      <c r="C44" s="45"/>
      <c r="D44" s="45"/>
      <c r="E44" s="42" t="s">
        <v>29</v>
      </c>
      <c r="F44" s="43"/>
      <c r="G44" s="26" t="s">
        <v>30</v>
      </c>
      <c r="H44" s="26">
        <v>0.26</v>
      </c>
      <c r="I44" s="16">
        <v>0</v>
      </c>
    </row>
    <row r="45" spans="1:9" ht="12" hidden="1" customHeight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t="12" hidden="1" customHeight="1">
      <c r="A46" s="45" t="s">
        <v>49</v>
      </c>
      <c r="B46" s="45"/>
      <c r="C46" s="45"/>
      <c r="D46" s="45"/>
      <c r="E46" s="42" t="s">
        <v>50</v>
      </c>
      <c r="F46" s="43"/>
      <c r="G46" s="26" t="s">
        <v>30</v>
      </c>
      <c r="H46" s="26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6" t="s">
        <v>30</v>
      </c>
      <c r="H48" s="26">
        <v>0.17</v>
      </c>
      <c r="I48" s="16">
        <f>SUM(H48*C22)</f>
        <v>318.44400000000002</v>
      </c>
    </row>
    <row r="50" spans="1:9">
      <c r="A50" s="1" t="s">
        <v>53</v>
      </c>
      <c r="C50" s="5" t="s">
        <v>92</v>
      </c>
      <c r="D50" s="2"/>
      <c r="E50" s="8" t="s">
        <v>54</v>
      </c>
      <c r="F50" s="5" t="s">
        <v>93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9170.6479999999974</v>
      </c>
      <c r="D51" s="2" t="s">
        <v>57</v>
      </c>
    </row>
    <row r="52" spans="1:9">
      <c r="B52" s="5" t="s">
        <v>125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17:D17"/>
    <mergeCell ref="A6:J6"/>
    <mergeCell ref="A7:J7"/>
    <mergeCell ref="A5:J5"/>
    <mergeCell ref="A24:D24"/>
    <mergeCell ref="A25:I25"/>
    <mergeCell ref="E24:F24"/>
    <mergeCell ref="A26:D26"/>
    <mergeCell ref="A27:D27"/>
    <mergeCell ref="A28:I28"/>
    <mergeCell ref="E26:F26"/>
    <mergeCell ref="E27:F27"/>
    <mergeCell ref="A29:I29"/>
    <mergeCell ref="E30:F30"/>
    <mergeCell ref="A31:D31"/>
    <mergeCell ref="E31:F31"/>
    <mergeCell ref="A34:I34"/>
    <mergeCell ref="A32:D32"/>
    <mergeCell ref="A37:D37"/>
    <mergeCell ref="A39:D39"/>
    <mergeCell ref="A35:D35"/>
    <mergeCell ref="A38:D38"/>
    <mergeCell ref="A36:D36"/>
    <mergeCell ref="E35:F35"/>
    <mergeCell ref="E36:F36"/>
    <mergeCell ref="E37:F37"/>
    <mergeCell ref="E38:F38"/>
    <mergeCell ref="E32:F32"/>
    <mergeCell ref="A45:I45"/>
    <mergeCell ref="E39:F39"/>
    <mergeCell ref="A40:I40"/>
    <mergeCell ref="A41:D41"/>
    <mergeCell ref="E41:F41"/>
    <mergeCell ref="A42:I42"/>
    <mergeCell ref="B62:E62"/>
    <mergeCell ref="G60:H60"/>
    <mergeCell ref="G62:H62"/>
    <mergeCell ref="E22:F22"/>
    <mergeCell ref="A33:D33"/>
    <mergeCell ref="E33:F33"/>
    <mergeCell ref="A46:D46"/>
    <mergeCell ref="E46:F46"/>
    <mergeCell ref="A47:I47"/>
    <mergeCell ref="A48:D48"/>
    <mergeCell ref="E48:F48"/>
    <mergeCell ref="A53:I53"/>
    <mergeCell ref="A43:D43"/>
    <mergeCell ref="A44:D44"/>
    <mergeCell ref="E43:F43"/>
    <mergeCell ref="E44:F44"/>
  </mergeCells>
  <pageMargins left="0.59055118110236227" right="0.19685039370078741" top="0.39370078740157483" bottom="0.39370078740157483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2"/>
  <sheetViews>
    <sheetView topLeftCell="A22" workbookViewId="0">
      <selection activeCell="B52" sqref="B52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69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94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2">
      <c r="A17" s="33" t="s">
        <v>14</v>
      </c>
      <c r="B17" s="33"/>
      <c r="C17" s="33"/>
      <c r="D17" s="33"/>
    </row>
    <row r="18" spans="1:12">
      <c r="A18" s="3" t="s">
        <v>15</v>
      </c>
    </row>
    <row r="19" spans="1:12">
      <c r="A19" s="3" t="s">
        <v>20</v>
      </c>
    </row>
    <row r="20" spans="1:12">
      <c r="A20" s="3" t="s">
        <v>23</v>
      </c>
    </row>
    <row r="21" spans="1:12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2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2" s="9" customFormat="1" ht="90">
      <c r="A24" s="35" t="s">
        <v>0</v>
      </c>
      <c r="B24" s="35"/>
      <c r="C24" s="35"/>
      <c r="D24" s="35"/>
      <c r="E24" s="35" t="s">
        <v>1</v>
      </c>
      <c r="F24" s="35"/>
      <c r="G24" s="28" t="s">
        <v>2</v>
      </c>
      <c r="H24" s="28" t="s">
        <v>3</v>
      </c>
      <c r="I24" s="28" t="s">
        <v>4</v>
      </c>
      <c r="J24" s="18"/>
      <c r="K24" s="18"/>
      <c r="L24" s="18"/>
    </row>
    <row r="25" spans="1:12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2" ht="12" customHeight="1">
      <c r="A26" s="36" t="s">
        <v>6</v>
      </c>
      <c r="B26" s="36"/>
      <c r="C26" s="36"/>
      <c r="D26" s="36"/>
      <c r="E26" s="37" t="s">
        <v>29</v>
      </c>
      <c r="F26" s="38"/>
      <c r="G26" s="26" t="s">
        <v>30</v>
      </c>
      <c r="H26" s="16">
        <v>2.88</v>
      </c>
      <c r="I26" s="16">
        <v>0</v>
      </c>
      <c r="K26" s="1">
        <f>SUM(H26*C22)</f>
        <v>5394.8159999999998</v>
      </c>
    </row>
    <row r="27" spans="1:12" ht="12" customHeight="1">
      <c r="A27" s="36" t="s">
        <v>7</v>
      </c>
      <c r="B27" s="36"/>
      <c r="C27" s="36"/>
      <c r="D27" s="36"/>
      <c r="E27" s="37" t="s">
        <v>29</v>
      </c>
      <c r="F27" s="38"/>
      <c r="G27" s="26" t="s">
        <v>30</v>
      </c>
      <c r="H27" s="16">
        <v>1.48</v>
      </c>
      <c r="I27" s="16">
        <v>0</v>
      </c>
      <c r="K27" s="1">
        <f>SUM(H27*C22)</f>
        <v>2772.3360000000002</v>
      </c>
    </row>
    <row r="28" spans="1:12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2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2" ht="12" customHeight="1">
      <c r="A30" s="12" t="s">
        <v>32</v>
      </c>
      <c r="B30" s="12"/>
      <c r="C30" s="12"/>
      <c r="D30" s="12"/>
      <c r="E30" s="44" t="s">
        <v>29</v>
      </c>
      <c r="F30" s="44"/>
      <c r="G30" s="26" t="s">
        <v>30</v>
      </c>
      <c r="H30" s="16">
        <v>0.13</v>
      </c>
      <c r="I30" s="16">
        <f>SUM(H30*C22)</f>
        <v>243.51600000000002</v>
      </c>
    </row>
    <row r="31" spans="1:12" ht="12" customHeight="1">
      <c r="A31" s="45" t="s">
        <v>33</v>
      </c>
      <c r="B31" s="45"/>
      <c r="C31" s="45"/>
      <c r="D31" s="45"/>
      <c r="E31" s="44" t="s">
        <v>29</v>
      </c>
      <c r="F31" s="44"/>
      <c r="G31" s="26" t="s">
        <v>30</v>
      </c>
      <c r="H31" s="16">
        <v>0.26</v>
      </c>
      <c r="I31" s="16">
        <f>SUM(H31*C22)</f>
        <v>487.03200000000004</v>
      </c>
    </row>
    <row r="32" spans="1:12" ht="12" customHeight="1">
      <c r="A32" s="45" t="s">
        <v>45</v>
      </c>
      <c r="B32" s="45"/>
      <c r="C32" s="45"/>
      <c r="D32" s="45"/>
      <c r="E32" s="44" t="s">
        <v>29</v>
      </c>
      <c r="F32" s="44"/>
      <c r="G32" s="26" t="s">
        <v>30</v>
      </c>
      <c r="H32" s="16">
        <v>0.24</v>
      </c>
      <c r="I32" s="16">
        <f>SUM(H32*C22)</f>
        <v>449.56799999999998</v>
      </c>
    </row>
    <row r="33" spans="1:9" ht="12" customHeight="1">
      <c r="A33" s="45" t="s">
        <v>72</v>
      </c>
      <c r="B33" s="45"/>
      <c r="C33" s="45"/>
      <c r="D33" s="45"/>
      <c r="E33" s="44" t="s">
        <v>29</v>
      </c>
      <c r="F33" s="44"/>
      <c r="G33" s="26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6" t="s">
        <v>30</v>
      </c>
      <c r="H35" s="26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6" t="s">
        <v>30</v>
      </c>
      <c r="H36" s="26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6" t="s">
        <v>30</v>
      </c>
      <c r="H37" s="26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6" t="s">
        <v>30</v>
      </c>
      <c r="H38" s="26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6" t="s">
        <v>30</v>
      </c>
      <c r="H39" s="26">
        <v>0.06</v>
      </c>
      <c r="I39" s="16">
        <f>SUM(H39*C22)</f>
        <v>112.392</v>
      </c>
    </row>
    <row r="40" spans="1:9" ht="12" hidden="1" customHeight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t="12" hidden="1" customHeight="1">
      <c r="A41" s="45" t="s">
        <v>41</v>
      </c>
      <c r="B41" s="45"/>
      <c r="C41" s="45"/>
      <c r="D41" s="45"/>
      <c r="E41" s="46" t="s">
        <v>39</v>
      </c>
      <c r="F41" s="46"/>
      <c r="G41" s="26" t="s">
        <v>30</v>
      </c>
      <c r="H41" s="26">
        <v>2.67</v>
      </c>
      <c r="I41" s="16">
        <v>0</v>
      </c>
    </row>
    <row r="42" spans="1:9" ht="12" hidden="1" customHeight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t="12" hidden="1" customHeight="1">
      <c r="A43" s="45" t="s">
        <v>46</v>
      </c>
      <c r="B43" s="45"/>
      <c r="C43" s="45"/>
      <c r="D43" s="45"/>
      <c r="E43" s="42" t="s">
        <v>29</v>
      </c>
      <c r="F43" s="43"/>
      <c r="G43" s="26" t="s">
        <v>30</v>
      </c>
      <c r="H43" s="26">
        <v>0.92</v>
      </c>
      <c r="I43" s="16">
        <v>0</v>
      </c>
    </row>
    <row r="44" spans="1:9" ht="12" hidden="1" customHeight="1">
      <c r="A44" s="45" t="s">
        <v>47</v>
      </c>
      <c r="B44" s="45"/>
      <c r="C44" s="45"/>
      <c r="D44" s="45"/>
      <c r="E44" s="42" t="s">
        <v>29</v>
      </c>
      <c r="F44" s="43"/>
      <c r="G44" s="26" t="s">
        <v>30</v>
      </c>
      <c r="H44" s="26">
        <v>0.26</v>
      </c>
      <c r="I44" s="16">
        <v>0</v>
      </c>
    </row>
    <row r="45" spans="1:9" ht="12" hidden="1" customHeight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t="12" hidden="1" customHeight="1">
      <c r="A46" s="45" t="s">
        <v>49</v>
      </c>
      <c r="B46" s="45"/>
      <c r="C46" s="45"/>
      <c r="D46" s="45"/>
      <c r="E46" s="42" t="s">
        <v>50</v>
      </c>
      <c r="F46" s="43"/>
      <c r="G46" s="26" t="s">
        <v>30</v>
      </c>
      <c r="H46" s="26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6" t="s">
        <v>30</v>
      </c>
      <c r="H48" s="26">
        <v>0.17</v>
      </c>
      <c r="I48" s="16">
        <f>SUM(H48*C22)</f>
        <v>318.44400000000002</v>
      </c>
    </row>
    <row r="50" spans="1:9">
      <c r="A50" s="1" t="s">
        <v>53</v>
      </c>
      <c r="C50" s="5" t="s">
        <v>95</v>
      </c>
      <c r="D50" s="2"/>
      <c r="E50" s="27" t="s">
        <v>54</v>
      </c>
      <c r="F50" s="5" t="s">
        <v>96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4945.2480000000005</v>
      </c>
      <c r="D51" s="2" t="s">
        <v>57</v>
      </c>
    </row>
    <row r="52" spans="1:9">
      <c r="B52" s="5" t="s">
        <v>90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7:D37"/>
    <mergeCell ref="E37:F37"/>
    <mergeCell ref="A29:I29"/>
    <mergeCell ref="E30:F30"/>
    <mergeCell ref="A31:D31"/>
    <mergeCell ref="E31:F31"/>
    <mergeCell ref="A32:D32"/>
    <mergeCell ref="E32:F32"/>
    <mergeCell ref="A34:I34"/>
    <mergeCell ref="A35:D35"/>
    <mergeCell ref="E35:F35"/>
    <mergeCell ref="A36:D36"/>
    <mergeCell ref="E36:F36"/>
    <mergeCell ref="A45:I45"/>
    <mergeCell ref="A38:D38"/>
    <mergeCell ref="E38:F38"/>
    <mergeCell ref="A39:D39"/>
    <mergeCell ref="E39:F39"/>
    <mergeCell ref="A40:I40"/>
    <mergeCell ref="A41:D41"/>
    <mergeCell ref="E41:F41"/>
    <mergeCell ref="G60:H60"/>
    <mergeCell ref="B62:E62"/>
    <mergeCell ref="G62:H62"/>
    <mergeCell ref="A33:D33"/>
    <mergeCell ref="E33:F33"/>
    <mergeCell ref="A46:D46"/>
    <mergeCell ref="E46:F46"/>
    <mergeCell ref="A47:I47"/>
    <mergeCell ref="A48:D48"/>
    <mergeCell ref="E48:F48"/>
    <mergeCell ref="A53:I53"/>
    <mergeCell ref="A42:I42"/>
    <mergeCell ref="A43:D43"/>
    <mergeCell ref="E43:F43"/>
    <mergeCell ref="A44:D44"/>
    <mergeCell ref="E44:F44"/>
  </mergeCells>
  <pageMargins left="0.59055118110236227" right="0.39370078740157483" top="0.39370078740157483" bottom="0.39370078740157483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97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82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8" t="s">
        <v>2</v>
      </c>
      <c r="H24" s="28" t="s">
        <v>3</v>
      </c>
      <c r="I24" s="28" t="s">
        <v>4</v>
      </c>
      <c r="J24" s="18"/>
      <c r="K24" s="18"/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26" t="s">
        <v>30</v>
      </c>
      <c r="H26" s="16">
        <v>2.88</v>
      </c>
      <c r="I26" s="16">
        <v>6245.48</v>
      </c>
      <c r="K26" s="29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26" t="s">
        <v>30</v>
      </c>
      <c r="H27" s="16">
        <v>1.48</v>
      </c>
      <c r="I27" s="16">
        <v>442.08</v>
      </c>
      <c r="K27" s="29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 ht="12" customHeight="1">
      <c r="A30" s="12" t="s">
        <v>32</v>
      </c>
      <c r="B30" s="12"/>
      <c r="C30" s="12"/>
      <c r="D30" s="12"/>
      <c r="E30" s="44" t="s">
        <v>29</v>
      </c>
      <c r="F30" s="44"/>
      <c r="G30" s="26" t="s">
        <v>30</v>
      </c>
      <c r="H30" s="16">
        <v>0.13</v>
      </c>
      <c r="I30" s="16">
        <f>SUM(H30*C22)</f>
        <v>243.51600000000002</v>
      </c>
    </row>
    <row r="31" spans="1:11" ht="12" customHeight="1">
      <c r="A31" s="45" t="s">
        <v>33</v>
      </c>
      <c r="B31" s="45"/>
      <c r="C31" s="45"/>
      <c r="D31" s="45"/>
      <c r="E31" s="44" t="s">
        <v>29</v>
      </c>
      <c r="F31" s="44"/>
      <c r="G31" s="26" t="s">
        <v>30</v>
      </c>
      <c r="H31" s="16">
        <v>0.26</v>
      </c>
      <c r="I31" s="16">
        <f>SUM(H31*C22)</f>
        <v>487.03200000000004</v>
      </c>
    </row>
    <row r="32" spans="1:11" ht="12" customHeight="1">
      <c r="A32" s="45" t="s">
        <v>45</v>
      </c>
      <c r="B32" s="45"/>
      <c r="C32" s="45"/>
      <c r="D32" s="45"/>
      <c r="E32" s="44" t="s">
        <v>29</v>
      </c>
      <c r="F32" s="44"/>
      <c r="G32" s="26" t="s">
        <v>30</v>
      </c>
      <c r="H32" s="16">
        <v>0.24</v>
      </c>
      <c r="I32" s="16">
        <f>SUM(H32*C22)</f>
        <v>449.56799999999998</v>
      </c>
    </row>
    <row r="33" spans="1:9" ht="12" customHeight="1">
      <c r="A33" s="45" t="s">
        <v>72</v>
      </c>
      <c r="B33" s="45"/>
      <c r="C33" s="45"/>
      <c r="D33" s="45"/>
      <c r="E33" s="44" t="s">
        <v>29</v>
      </c>
      <c r="F33" s="44"/>
      <c r="G33" s="26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6" t="s">
        <v>30</v>
      </c>
      <c r="H35" s="26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6" t="s">
        <v>30</v>
      </c>
      <c r="H36" s="26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6" t="s">
        <v>30</v>
      </c>
      <c r="H37" s="26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6" t="s">
        <v>30</v>
      </c>
      <c r="H38" s="26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6" t="s">
        <v>30</v>
      </c>
      <c r="H39" s="26">
        <v>0.06</v>
      </c>
      <c r="I39" s="16">
        <f>SUM(H39*C22)</f>
        <v>112.392</v>
      </c>
    </row>
    <row r="40" spans="1:9" ht="12" hidden="1" customHeight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t="12" hidden="1" customHeight="1">
      <c r="A41" s="45" t="s">
        <v>41</v>
      </c>
      <c r="B41" s="45"/>
      <c r="C41" s="45"/>
      <c r="D41" s="45"/>
      <c r="E41" s="46" t="s">
        <v>39</v>
      </c>
      <c r="F41" s="46"/>
      <c r="G41" s="26" t="s">
        <v>30</v>
      </c>
      <c r="H41" s="26">
        <v>2.67</v>
      </c>
      <c r="I41" s="16">
        <v>0</v>
      </c>
    </row>
    <row r="42" spans="1:9" ht="12" hidden="1" customHeight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t="12" hidden="1" customHeight="1">
      <c r="A43" s="45" t="s">
        <v>46</v>
      </c>
      <c r="B43" s="45"/>
      <c r="C43" s="45"/>
      <c r="D43" s="45"/>
      <c r="E43" s="42" t="s">
        <v>29</v>
      </c>
      <c r="F43" s="43"/>
      <c r="G43" s="26" t="s">
        <v>30</v>
      </c>
      <c r="H43" s="26">
        <v>0.92</v>
      </c>
      <c r="I43" s="16">
        <v>0</v>
      </c>
    </row>
    <row r="44" spans="1:9" ht="12" hidden="1" customHeight="1">
      <c r="A44" s="45" t="s">
        <v>47</v>
      </c>
      <c r="B44" s="45"/>
      <c r="C44" s="45"/>
      <c r="D44" s="45"/>
      <c r="E44" s="42" t="s">
        <v>29</v>
      </c>
      <c r="F44" s="43"/>
      <c r="G44" s="26" t="s">
        <v>30</v>
      </c>
      <c r="H44" s="26">
        <v>0.26</v>
      </c>
      <c r="I44" s="16">
        <v>0</v>
      </c>
    </row>
    <row r="45" spans="1:9" ht="12" hidden="1" customHeight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t="12" hidden="1" customHeight="1">
      <c r="A46" s="45" t="s">
        <v>49</v>
      </c>
      <c r="B46" s="45"/>
      <c r="C46" s="45"/>
      <c r="D46" s="45"/>
      <c r="E46" s="42" t="s">
        <v>50</v>
      </c>
      <c r="F46" s="43"/>
      <c r="G46" s="26" t="s">
        <v>30</v>
      </c>
      <c r="H46" s="26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6" t="s">
        <v>30</v>
      </c>
      <c r="H48" s="26">
        <v>0.17</v>
      </c>
      <c r="I48" s="16">
        <f>SUM(H48*C22)</f>
        <v>318.44400000000002</v>
      </c>
    </row>
    <row r="50" spans="1:9">
      <c r="A50" s="1" t="s">
        <v>53</v>
      </c>
      <c r="C50" s="5" t="s">
        <v>98</v>
      </c>
      <c r="D50" s="2"/>
      <c r="E50" s="8" t="s">
        <v>54</v>
      </c>
      <c r="F50" s="5" t="s">
        <v>99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11632.807999999997</v>
      </c>
      <c r="D51" s="2" t="s">
        <v>57</v>
      </c>
    </row>
    <row r="52" spans="1:9">
      <c r="B52" s="5" t="s">
        <v>126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7:D37"/>
    <mergeCell ref="E37:F37"/>
    <mergeCell ref="A29:I29"/>
    <mergeCell ref="E30:F30"/>
    <mergeCell ref="A31:D31"/>
    <mergeCell ref="E31:F31"/>
    <mergeCell ref="A32:D32"/>
    <mergeCell ref="E32:F32"/>
    <mergeCell ref="A34:I34"/>
    <mergeCell ref="A35:D35"/>
    <mergeCell ref="E35:F35"/>
    <mergeCell ref="A36:D36"/>
    <mergeCell ref="E36:F36"/>
    <mergeCell ref="A45:I45"/>
    <mergeCell ref="A38:D38"/>
    <mergeCell ref="E38:F38"/>
    <mergeCell ref="A39:D39"/>
    <mergeCell ref="E39:F39"/>
    <mergeCell ref="A40:I40"/>
    <mergeCell ref="A41:D41"/>
    <mergeCell ref="E41:F41"/>
    <mergeCell ref="G60:H60"/>
    <mergeCell ref="B62:E62"/>
    <mergeCell ref="G62:H62"/>
    <mergeCell ref="A33:D33"/>
    <mergeCell ref="E33:F33"/>
    <mergeCell ref="A46:D46"/>
    <mergeCell ref="E46:F46"/>
    <mergeCell ref="A47:I47"/>
    <mergeCell ref="A48:D48"/>
    <mergeCell ref="E48:F48"/>
    <mergeCell ref="A53:I53"/>
    <mergeCell ref="A42:I42"/>
    <mergeCell ref="A43:D43"/>
    <mergeCell ref="E43:F43"/>
    <mergeCell ref="A44:D44"/>
    <mergeCell ref="E44:F44"/>
  </mergeCells>
  <pageMargins left="0.59055118110236227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C51" sqref="C51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74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100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8" t="s">
        <v>2</v>
      </c>
      <c r="H24" s="28" t="s">
        <v>3</v>
      </c>
      <c r="I24" s="28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26" t="s">
        <v>30</v>
      </c>
      <c r="H26" s="16">
        <v>2.88</v>
      </c>
      <c r="I26" s="16">
        <v>0</v>
      </c>
      <c r="K26" s="1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26" t="s">
        <v>30</v>
      </c>
      <c r="H27" s="16">
        <v>1.48</v>
      </c>
      <c r="I27" s="16">
        <v>0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 ht="12" customHeight="1">
      <c r="A30" s="12" t="s">
        <v>32</v>
      </c>
      <c r="B30" s="12"/>
      <c r="C30" s="12"/>
      <c r="D30" s="12"/>
      <c r="E30" s="44" t="s">
        <v>29</v>
      </c>
      <c r="F30" s="44"/>
      <c r="G30" s="26" t="s">
        <v>30</v>
      </c>
      <c r="H30" s="16">
        <v>0.13</v>
      </c>
      <c r="I30" s="16">
        <f>SUM(H30*C22)</f>
        <v>243.51600000000002</v>
      </c>
    </row>
    <row r="31" spans="1:11" ht="12" customHeight="1">
      <c r="A31" s="45" t="s">
        <v>33</v>
      </c>
      <c r="B31" s="45"/>
      <c r="C31" s="45"/>
      <c r="D31" s="45"/>
      <c r="E31" s="44" t="s">
        <v>29</v>
      </c>
      <c r="F31" s="44"/>
      <c r="G31" s="26" t="s">
        <v>30</v>
      </c>
      <c r="H31" s="16">
        <v>0.26</v>
      </c>
      <c r="I31" s="16">
        <f>SUM(H31*C22)</f>
        <v>487.03200000000004</v>
      </c>
    </row>
    <row r="32" spans="1:11" ht="12" customHeight="1">
      <c r="A32" s="45" t="s">
        <v>45</v>
      </c>
      <c r="B32" s="45"/>
      <c r="C32" s="45"/>
      <c r="D32" s="45"/>
      <c r="E32" s="44" t="s">
        <v>29</v>
      </c>
      <c r="F32" s="44"/>
      <c r="G32" s="26" t="s">
        <v>30</v>
      </c>
      <c r="H32" s="16">
        <v>0.24</v>
      </c>
      <c r="I32" s="16">
        <f>SUM(H32*C22)</f>
        <v>449.56799999999998</v>
      </c>
    </row>
    <row r="33" spans="1:9" ht="12" customHeight="1">
      <c r="A33" s="45" t="s">
        <v>72</v>
      </c>
      <c r="B33" s="45"/>
      <c r="C33" s="45"/>
      <c r="D33" s="45"/>
      <c r="E33" s="44" t="s">
        <v>29</v>
      </c>
      <c r="F33" s="44"/>
      <c r="G33" s="26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6" t="s">
        <v>30</v>
      </c>
      <c r="H35" s="26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6" t="s">
        <v>30</v>
      </c>
      <c r="H36" s="26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6" t="s">
        <v>30</v>
      </c>
      <c r="H37" s="26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6" t="s">
        <v>30</v>
      </c>
      <c r="H38" s="26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6" t="s">
        <v>30</v>
      </c>
      <c r="H39" s="26">
        <v>0.06</v>
      </c>
      <c r="I39" s="16">
        <f>SUM(H39*C22)</f>
        <v>112.392</v>
      </c>
    </row>
    <row r="40" spans="1:9" ht="12" hidden="1" customHeight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t="12" hidden="1" customHeight="1">
      <c r="A41" s="45" t="s">
        <v>41</v>
      </c>
      <c r="B41" s="45"/>
      <c r="C41" s="45"/>
      <c r="D41" s="45"/>
      <c r="E41" s="46" t="s">
        <v>39</v>
      </c>
      <c r="F41" s="46"/>
      <c r="G41" s="26" t="s">
        <v>30</v>
      </c>
      <c r="H41" s="26">
        <v>2.67</v>
      </c>
      <c r="I41" s="16">
        <v>0</v>
      </c>
    </row>
    <row r="42" spans="1:9" ht="12" hidden="1" customHeight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t="12" hidden="1" customHeight="1">
      <c r="A43" s="45" t="s">
        <v>46</v>
      </c>
      <c r="B43" s="45"/>
      <c r="C43" s="45"/>
      <c r="D43" s="45"/>
      <c r="E43" s="42" t="s">
        <v>29</v>
      </c>
      <c r="F43" s="43"/>
      <c r="G43" s="26" t="s">
        <v>30</v>
      </c>
      <c r="H43" s="26">
        <v>0.92</v>
      </c>
      <c r="I43" s="16">
        <v>0</v>
      </c>
    </row>
    <row r="44" spans="1:9" ht="12" hidden="1" customHeight="1">
      <c r="A44" s="45" t="s">
        <v>47</v>
      </c>
      <c r="B44" s="45"/>
      <c r="C44" s="45"/>
      <c r="D44" s="45"/>
      <c r="E44" s="42" t="s">
        <v>29</v>
      </c>
      <c r="F44" s="43"/>
      <c r="G44" s="26" t="s">
        <v>30</v>
      </c>
      <c r="H44" s="26">
        <v>0.26</v>
      </c>
      <c r="I44" s="16">
        <v>0</v>
      </c>
    </row>
    <row r="45" spans="1:9" ht="12" hidden="1" customHeight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t="12" hidden="1" customHeight="1">
      <c r="A46" s="45" t="s">
        <v>49</v>
      </c>
      <c r="B46" s="45"/>
      <c r="C46" s="45"/>
      <c r="D46" s="45"/>
      <c r="E46" s="42" t="s">
        <v>50</v>
      </c>
      <c r="F46" s="43"/>
      <c r="G46" s="26" t="s">
        <v>30</v>
      </c>
      <c r="H46" s="26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6" t="s">
        <v>30</v>
      </c>
      <c r="H48" s="26">
        <v>0.17</v>
      </c>
      <c r="I48" s="16">
        <f>SUM(H48*C22)</f>
        <v>318.44400000000002</v>
      </c>
    </row>
    <row r="50" spans="1:9">
      <c r="A50" s="1" t="s">
        <v>53</v>
      </c>
      <c r="C50" s="5" t="s">
        <v>101</v>
      </c>
      <c r="D50" s="2"/>
      <c r="E50" s="8" t="s">
        <v>54</v>
      </c>
      <c r="F50" s="5" t="s">
        <v>102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4945.2480000000005</v>
      </c>
      <c r="D51" s="2" t="s">
        <v>57</v>
      </c>
    </row>
    <row r="52" spans="1:9">
      <c r="B52" s="5" t="s">
        <v>90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7:D37"/>
    <mergeCell ref="E37:F37"/>
    <mergeCell ref="A29:I29"/>
    <mergeCell ref="E30:F30"/>
    <mergeCell ref="A31:D31"/>
    <mergeCell ref="E31:F31"/>
    <mergeCell ref="A32:D32"/>
    <mergeCell ref="E32:F32"/>
    <mergeCell ref="A34:I34"/>
    <mergeCell ref="A35:D35"/>
    <mergeCell ref="E35:F35"/>
    <mergeCell ref="A36:D36"/>
    <mergeCell ref="E36:F36"/>
    <mergeCell ref="A45:I45"/>
    <mergeCell ref="A38:D38"/>
    <mergeCell ref="E38:F38"/>
    <mergeCell ref="A39:D39"/>
    <mergeCell ref="E39:F39"/>
    <mergeCell ref="A40:I40"/>
    <mergeCell ref="A41:D41"/>
    <mergeCell ref="E41:F41"/>
    <mergeCell ref="G60:H60"/>
    <mergeCell ref="B62:E62"/>
    <mergeCell ref="G62:H62"/>
    <mergeCell ref="A33:D33"/>
    <mergeCell ref="E33:F33"/>
    <mergeCell ref="A46:D46"/>
    <mergeCell ref="E46:F46"/>
    <mergeCell ref="A47:I47"/>
    <mergeCell ref="A48:D48"/>
    <mergeCell ref="E48:F48"/>
    <mergeCell ref="A53:I53"/>
    <mergeCell ref="A42:I42"/>
    <mergeCell ref="A43:D43"/>
    <mergeCell ref="E43:F43"/>
    <mergeCell ref="A44:D44"/>
    <mergeCell ref="E44:F44"/>
  </mergeCells>
  <pageMargins left="0.59055118110236227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2"/>
  <sheetViews>
    <sheetView topLeftCell="A25" zoomScaleNormal="100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75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103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10" t="s">
        <v>2</v>
      </c>
      <c r="H24" s="10" t="s">
        <v>3</v>
      </c>
      <c r="I24" s="10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13" t="s">
        <v>30</v>
      </c>
      <c r="H26" s="16">
        <v>2.88</v>
      </c>
      <c r="I26" s="16">
        <v>18352.45</v>
      </c>
      <c r="K26" s="1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13" t="s">
        <v>30</v>
      </c>
      <c r="H27" s="16">
        <v>1.48</v>
      </c>
      <c r="I27" s="16">
        <v>14245.88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>
      <c r="A30" s="12" t="s">
        <v>32</v>
      </c>
      <c r="B30" s="12"/>
      <c r="C30" s="12"/>
      <c r="D30" s="12"/>
      <c r="E30" s="44" t="s">
        <v>29</v>
      </c>
      <c r="F30" s="44"/>
      <c r="G30" s="13" t="s">
        <v>30</v>
      </c>
      <c r="H30" s="16">
        <v>0.13</v>
      </c>
      <c r="I30" s="16">
        <f>SUM(H30*C22)</f>
        <v>243.51600000000002</v>
      </c>
    </row>
    <row r="31" spans="1:11">
      <c r="A31" s="45" t="s">
        <v>33</v>
      </c>
      <c r="B31" s="45"/>
      <c r="C31" s="45"/>
      <c r="D31" s="45"/>
      <c r="E31" s="44" t="s">
        <v>29</v>
      </c>
      <c r="F31" s="44"/>
      <c r="G31" s="13" t="s">
        <v>30</v>
      </c>
      <c r="H31" s="16">
        <v>0.26</v>
      </c>
      <c r="I31" s="16">
        <f>SUM(H31*C22)</f>
        <v>487.03200000000004</v>
      </c>
    </row>
    <row r="32" spans="1:11">
      <c r="A32" s="45" t="s">
        <v>45</v>
      </c>
      <c r="B32" s="45"/>
      <c r="C32" s="45"/>
      <c r="D32" s="45"/>
      <c r="E32" s="44" t="s">
        <v>29</v>
      </c>
      <c r="F32" s="44"/>
      <c r="G32" s="13" t="s">
        <v>30</v>
      </c>
      <c r="H32" s="16">
        <v>0.24</v>
      </c>
      <c r="I32" s="16">
        <f>SUM(H32*C22)</f>
        <v>449.56799999999998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13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13" t="s">
        <v>30</v>
      </c>
      <c r="H35" s="13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13" t="s">
        <v>30</v>
      </c>
      <c r="H36" s="13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13" t="s">
        <v>30</v>
      </c>
      <c r="H37" s="13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13" t="s">
        <v>30</v>
      </c>
      <c r="H38" s="13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13" t="s">
        <v>30</v>
      </c>
      <c r="H39" s="13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13" t="s">
        <v>30</v>
      </c>
      <c r="H41" s="13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13" t="s">
        <v>30</v>
      </c>
      <c r="H43" s="13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13" t="s">
        <v>30</v>
      </c>
      <c r="H44" s="13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13" t="s">
        <v>30</v>
      </c>
      <c r="H46" s="13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13" t="s">
        <v>30</v>
      </c>
      <c r="H48" s="13">
        <v>0.17</v>
      </c>
      <c r="I48" s="16">
        <f>SUM(H48*C22)</f>
        <v>318.44400000000002</v>
      </c>
    </row>
    <row r="50" spans="1:9">
      <c r="A50" s="1" t="s">
        <v>53</v>
      </c>
      <c r="C50" s="5" t="s">
        <v>104</v>
      </c>
      <c r="D50" s="2"/>
      <c r="E50" s="8" t="s">
        <v>54</v>
      </c>
      <c r="F50" s="5" t="s">
        <v>105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37543.578000000016</v>
      </c>
      <c r="D51" s="2" t="s">
        <v>57</v>
      </c>
    </row>
    <row r="52" spans="1:9">
      <c r="B52" s="5" t="s">
        <v>124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7:D37"/>
    <mergeCell ref="E37:F37"/>
    <mergeCell ref="A29:I29"/>
    <mergeCell ref="E30:F30"/>
    <mergeCell ref="A31:D31"/>
    <mergeCell ref="E31:F31"/>
    <mergeCell ref="A32:D32"/>
    <mergeCell ref="E32:F32"/>
    <mergeCell ref="A34:I34"/>
    <mergeCell ref="A35:D35"/>
    <mergeCell ref="E35:F35"/>
    <mergeCell ref="A36:D36"/>
    <mergeCell ref="E36:F36"/>
    <mergeCell ref="A45:I45"/>
    <mergeCell ref="A38:D38"/>
    <mergeCell ref="E38:F38"/>
    <mergeCell ref="A39:D39"/>
    <mergeCell ref="E39:F39"/>
    <mergeCell ref="A40:I40"/>
    <mergeCell ref="A41:D41"/>
    <mergeCell ref="E41:F41"/>
    <mergeCell ref="G60:H60"/>
    <mergeCell ref="B62:E62"/>
    <mergeCell ref="G62:H62"/>
    <mergeCell ref="A33:D33"/>
    <mergeCell ref="E33:F33"/>
    <mergeCell ref="A46:D46"/>
    <mergeCell ref="E46:F46"/>
    <mergeCell ref="A47:I47"/>
    <mergeCell ref="A48:D48"/>
    <mergeCell ref="E48:F48"/>
    <mergeCell ref="A53:I53"/>
    <mergeCell ref="A42:I42"/>
    <mergeCell ref="A43:D43"/>
    <mergeCell ref="E43:F43"/>
    <mergeCell ref="A44:D44"/>
    <mergeCell ref="E44:F44"/>
  </mergeCells>
  <pageMargins left="0.59055118110236227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76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106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83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11" t="s">
        <v>2</v>
      </c>
      <c r="H24" s="11" t="s">
        <v>3</v>
      </c>
      <c r="I24" s="11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 ht="12" customHeight="1">
      <c r="A26" s="36" t="s">
        <v>6</v>
      </c>
      <c r="B26" s="36"/>
      <c r="C26" s="36"/>
      <c r="D26" s="36"/>
      <c r="E26" s="37" t="s">
        <v>29</v>
      </c>
      <c r="F26" s="38"/>
      <c r="G26" s="25" t="s">
        <v>30</v>
      </c>
      <c r="H26" s="16">
        <v>2.88</v>
      </c>
      <c r="I26" s="16">
        <v>3851.46</v>
      </c>
      <c r="K26" s="1">
        <f>SUM(H26*C22)</f>
        <v>5394.8159999999998</v>
      </c>
    </row>
    <row r="27" spans="1:11" ht="12" customHeight="1">
      <c r="A27" s="36" t="s">
        <v>7</v>
      </c>
      <c r="B27" s="36"/>
      <c r="C27" s="36"/>
      <c r="D27" s="36"/>
      <c r="E27" s="37" t="s">
        <v>29</v>
      </c>
      <c r="F27" s="38"/>
      <c r="G27" s="25" t="s">
        <v>30</v>
      </c>
      <c r="H27" s="16">
        <v>1.48</v>
      </c>
      <c r="I27" s="16">
        <v>4255.82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>
      <c r="A30" s="12" t="s">
        <v>32</v>
      </c>
      <c r="B30" s="12"/>
      <c r="C30" s="12"/>
      <c r="D30" s="12"/>
      <c r="E30" s="44" t="s">
        <v>29</v>
      </c>
      <c r="F30" s="44"/>
      <c r="G30" s="25" t="s">
        <v>30</v>
      </c>
      <c r="H30" s="16">
        <v>0.13</v>
      </c>
      <c r="I30" s="16">
        <f>SUM(H30*C22)</f>
        <v>243.51600000000002</v>
      </c>
    </row>
    <row r="31" spans="1:11">
      <c r="A31" s="45" t="s">
        <v>33</v>
      </c>
      <c r="B31" s="45"/>
      <c r="C31" s="45"/>
      <c r="D31" s="45"/>
      <c r="E31" s="44" t="s">
        <v>29</v>
      </c>
      <c r="F31" s="44"/>
      <c r="G31" s="25" t="s">
        <v>30</v>
      </c>
      <c r="H31" s="16">
        <v>0.26</v>
      </c>
      <c r="I31" s="16">
        <f>SUM(H31*C22)</f>
        <v>487.03200000000004</v>
      </c>
    </row>
    <row r="32" spans="1:11">
      <c r="A32" s="45" t="s">
        <v>45</v>
      </c>
      <c r="B32" s="45"/>
      <c r="C32" s="45"/>
      <c r="D32" s="45"/>
      <c r="E32" s="44" t="s">
        <v>29</v>
      </c>
      <c r="F32" s="44"/>
      <c r="G32" s="25" t="s">
        <v>30</v>
      </c>
      <c r="H32" s="16">
        <v>0.24</v>
      </c>
      <c r="I32" s="16">
        <f>SUM(H32*C22)</f>
        <v>449.56799999999998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25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5" t="s">
        <v>30</v>
      </c>
      <c r="H35" s="25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5" t="s">
        <v>30</v>
      </c>
      <c r="H36" s="25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5" t="s">
        <v>30</v>
      </c>
      <c r="H37" s="25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5" t="s">
        <v>30</v>
      </c>
      <c r="H38" s="25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5" t="s">
        <v>30</v>
      </c>
      <c r="H39" s="25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5" t="s">
        <v>30</v>
      </c>
      <c r="H41" s="25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5" t="s">
        <v>30</v>
      </c>
      <c r="H43" s="25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5" t="s">
        <v>30</v>
      </c>
      <c r="H44" s="25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5" t="s">
        <v>30</v>
      </c>
      <c r="H46" s="25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5" t="s">
        <v>30</v>
      </c>
      <c r="H48" s="25">
        <v>0.17</v>
      </c>
      <c r="I48" s="16">
        <f>SUM(H48*C22)</f>
        <v>318.44400000000002</v>
      </c>
    </row>
    <row r="50" spans="1:9">
      <c r="A50" s="1" t="s">
        <v>53</v>
      </c>
      <c r="C50" s="5" t="s">
        <v>107</v>
      </c>
      <c r="D50" s="2"/>
      <c r="E50" s="14" t="s">
        <v>54</v>
      </c>
      <c r="F50" s="5" t="s">
        <v>108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13052.527999999997</v>
      </c>
      <c r="D51" s="2" t="s">
        <v>57</v>
      </c>
    </row>
    <row r="52" spans="1:9">
      <c r="B52" s="5" t="s">
        <v>129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48:D48"/>
    <mergeCell ref="E48:F48"/>
    <mergeCell ref="A53:I53"/>
    <mergeCell ref="G60:H60"/>
    <mergeCell ref="B62:E62"/>
    <mergeCell ref="G62:H62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37:D37"/>
    <mergeCell ref="E37:F37"/>
    <mergeCell ref="A38:D38"/>
    <mergeCell ref="E38:F38"/>
    <mergeCell ref="A39:D39"/>
    <mergeCell ref="E39:F39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</mergeCells>
  <pageMargins left="0.59055118110236227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77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109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82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4" t="s">
        <v>2</v>
      </c>
      <c r="H24" s="24" t="s">
        <v>3</v>
      </c>
      <c r="I24" s="24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>
      <c r="A26" s="36" t="s">
        <v>6</v>
      </c>
      <c r="B26" s="36"/>
      <c r="C26" s="36"/>
      <c r="D26" s="36"/>
      <c r="E26" s="37" t="s">
        <v>29</v>
      </c>
      <c r="F26" s="38"/>
      <c r="G26" s="23" t="s">
        <v>30</v>
      </c>
      <c r="H26" s="16">
        <v>2.88</v>
      </c>
      <c r="I26" s="16">
        <v>4658.96</v>
      </c>
      <c r="K26" s="1">
        <f>SUM(H26*C22)</f>
        <v>5394.8159999999998</v>
      </c>
    </row>
    <row r="27" spans="1:11">
      <c r="A27" s="36" t="s">
        <v>7</v>
      </c>
      <c r="B27" s="36"/>
      <c r="C27" s="36"/>
      <c r="D27" s="36"/>
      <c r="E27" s="37" t="s">
        <v>29</v>
      </c>
      <c r="F27" s="38"/>
      <c r="G27" s="23" t="s">
        <v>30</v>
      </c>
      <c r="H27" s="16">
        <v>1.48</v>
      </c>
      <c r="I27" s="16">
        <v>6252.45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>
      <c r="A30" s="12" t="s">
        <v>32</v>
      </c>
      <c r="B30" s="12"/>
      <c r="C30" s="12"/>
      <c r="D30" s="12"/>
      <c r="E30" s="44" t="s">
        <v>29</v>
      </c>
      <c r="F30" s="44"/>
      <c r="G30" s="23" t="s">
        <v>30</v>
      </c>
      <c r="H30" s="16">
        <v>0.13</v>
      </c>
      <c r="I30" s="16">
        <f>SUM(H30*C22)</f>
        <v>243.51600000000002</v>
      </c>
    </row>
    <row r="31" spans="1:11">
      <c r="A31" s="45" t="s">
        <v>33</v>
      </c>
      <c r="B31" s="45"/>
      <c r="C31" s="45"/>
      <c r="D31" s="45"/>
      <c r="E31" s="44" t="s">
        <v>29</v>
      </c>
      <c r="F31" s="44"/>
      <c r="G31" s="23" t="s">
        <v>30</v>
      </c>
      <c r="H31" s="16">
        <v>0.26</v>
      </c>
      <c r="I31" s="16">
        <f>SUM(H31*C22)</f>
        <v>487.03200000000004</v>
      </c>
    </row>
    <row r="32" spans="1:11">
      <c r="A32" s="45" t="s">
        <v>45</v>
      </c>
      <c r="B32" s="45"/>
      <c r="C32" s="45"/>
      <c r="D32" s="45"/>
      <c r="E32" s="44" t="s">
        <v>29</v>
      </c>
      <c r="F32" s="44"/>
      <c r="G32" s="23" t="s">
        <v>30</v>
      </c>
      <c r="H32" s="16">
        <v>0.24</v>
      </c>
      <c r="I32" s="16">
        <f>SUM(H32*C22)</f>
        <v>449.56799999999998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23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3" t="s">
        <v>30</v>
      </c>
      <c r="H35" s="23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3" t="s">
        <v>30</v>
      </c>
      <c r="H36" s="23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3" t="s">
        <v>30</v>
      </c>
      <c r="H37" s="23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3" t="s">
        <v>30</v>
      </c>
      <c r="H38" s="23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3" t="s">
        <v>30</v>
      </c>
      <c r="H39" s="23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3" t="s">
        <v>30</v>
      </c>
      <c r="H41" s="23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3" t="s">
        <v>30</v>
      </c>
      <c r="H43" s="23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3" t="s">
        <v>30</v>
      </c>
      <c r="H44" s="23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3" t="s">
        <v>30</v>
      </c>
      <c r="H46" s="23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3" t="s">
        <v>30</v>
      </c>
      <c r="H48" s="23">
        <v>0.17</v>
      </c>
      <c r="I48" s="16">
        <f>SUM(H48*C22)</f>
        <v>318.44400000000002</v>
      </c>
    </row>
    <row r="50" spans="1:9">
      <c r="A50" s="1" t="s">
        <v>53</v>
      </c>
      <c r="C50" s="5" t="s">
        <v>110</v>
      </c>
      <c r="D50" s="2"/>
      <c r="E50" s="22" t="s">
        <v>54</v>
      </c>
      <c r="F50" s="5" t="s">
        <v>111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15856.657999999996</v>
      </c>
      <c r="D51" s="2" t="s">
        <v>57</v>
      </c>
    </row>
    <row r="52" spans="1:9">
      <c r="B52" s="5" t="s">
        <v>128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37:D37"/>
    <mergeCell ref="E37:F37"/>
    <mergeCell ref="A38:D38"/>
    <mergeCell ref="E38:F38"/>
    <mergeCell ref="A39:D39"/>
    <mergeCell ref="E39:F39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48:D48"/>
    <mergeCell ref="E48:F48"/>
    <mergeCell ref="A53:I53"/>
    <mergeCell ref="G60:H60"/>
    <mergeCell ref="B62:E62"/>
    <mergeCell ref="G62:H62"/>
  </mergeCells>
  <pageMargins left="0.70866141732283472" right="0.31496062992125984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78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112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4" t="s">
        <v>2</v>
      </c>
      <c r="H24" s="24" t="s">
        <v>3</v>
      </c>
      <c r="I24" s="24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>
      <c r="A26" s="36" t="s">
        <v>6</v>
      </c>
      <c r="B26" s="36"/>
      <c r="C26" s="36"/>
      <c r="D26" s="36"/>
      <c r="E26" s="37" t="s">
        <v>29</v>
      </c>
      <c r="F26" s="38"/>
      <c r="G26" s="23" t="s">
        <v>30</v>
      </c>
      <c r="H26" s="16">
        <v>2.88</v>
      </c>
      <c r="I26" s="16">
        <v>0</v>
      </c>
      <c r="K26" s="1">
        <f>SUM(H26*C22)</f>
        <v>5394.8159999999998</v>
      </c>
    </row>
    <row r="27" spans="1:11">
      <c r="A27" s="36" t="s">
        <v>7</v>
      </c>
      <c r="B27" s="36"/>
      <c r="C27" s="36"/>
      <c r="D27" s="36"/>
      <c r="E27" s="37" t="s">
        <v>29</v>
      </c>
      <c r="F27" s="38"/>
      <c r="G27" s="23" t="s">
        <v>30</v>
      </c>
      <c r="H27" s="16">
        <v>1.48</v>
      </c>
      <c r="I27" s="16">
        <v>891.45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>
      <c r="A30" s="12" t="s">
        <v>32</v>
      </c>
      <c r="B30" s="12"/>
      <c r="C30" s="12"/>
      <c r="D30" s="12"/>
      <c r="E30" s="44" t="s">
        <v>29</v>
      </c>
      <c r="F30" s="44"/>
      <c r="G30" s="23" t="s">
        <v>30</v>
      </c>
      <c r="H30" s="16">
        <v>0.13</v>
      </c>
      <c r="I30" s="16">
        <f>SUM(H30*C22)</f>
        <v>243.51600000000002</v>
      </c>
    </row>
    <row r="31" spans="1:11">
      <c r="A31" s="45" t="s">
        <v>33</v>
      </c>
      <c r="B31" s="45"/>
      <c r="C31" s="45"/>
      <c r="D31" s="45"/>
      <c r="E31" s="44" t="s">
        <v>29</v>
      </c>
      <c r="F31" s="44"/>
      <c r="G31" s="23" t="s">
        <v>30</v>
      </c>
      <c r="H31" s="16">
        <v>0.26</v>
      </c>
      <c r="I31" s="16">
        <f>SUM(H31*C22)</f>
        <v>487.03200000000004</v>
      </c>
    </row>
    <row r="32" spans="1:11">
      <c r="A32" s="45" t="s">
        <v>45</v>
      </c>
      <c r="B32" s="45"/>
      <c r="C32" s="45"/>
      <c r="D32" s="45"/>
      <c r="E32" s="44" t="s">
        <v>29</v>
      </c>
      <c r="F32" s="44"/>
      <c r="G32" s="23" t="s">
        <v>30</v>
      </c>
      <c r="H32" s="16">
        <v>0.24</v>
      </c>
      <c r="I32" s="16">
        <f>SUM(H32*C22)</f>
        <v>449.56799999999998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23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3" t="s">
        <v>30</v>
      </c>
      <c r="H35" s="23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3" t="s">
        <v>30</v>
      </c>
      <c r="H36" s="23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3" t="s">
        <v>30</v>
      </c>
      <c r="H37" s="23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3" t="s">
        <v>30</v>
      </c>
      <c r="H38" s="23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3" t="s">
        <v>30</v>
      </c>
      <c r="H39" s="23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3" t="s">
        <v>30</v>
      </c>
      <c r="H41" s="23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3" t="s">
        <v>30</v>
      </c>
      <c r="H43" s="23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3" t="s">
        <v>30</v>
      </c>
      <c r="H44" s="23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3" t="s">
        <v>30</v>
      </c>
      <c r="H46" s="23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3" t="s">
        <v>30</v>
      </c>
      <c r="H48" s="23">
        <v>0.17</v>
      </c>
      <c r="I48" s="16">
        <f>SUM(H48*C22)</f>
        <v>318.44400000000002</v>
      </c>
    </row>
    <row r="50" spans="1:9">
      <c r="A50" s="1" t="s">
        <v>53</v>
      </c>
      <c r="C50" s="5" t="s">
        <v>113</v>
      </c>
      <c r="D50" s="2"/>
      <c r="E50" s="22" t="s">
        <v>54</v>
      </c>
      <c r="F50" s="5" t="s">
        <v>114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5836.6980000000003</v>
      </c>
      <c r="D51" s="2" t="s">
        <v>57</v>
      </c>
    </row>
    <row r="52" spans="1:9">
      <c r="B52" s="5" t="s">
        <v>130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37:D37"/>
    <mergeCell ref="E37:F37"/>
    <mergeCell ref="A38:D38"/>
    <mergeCell ref="E38:F38"/>
    <mergeCell ref="A39:D39"/>
    <mergeCell ref="E39:F39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48:D48"/>
    <mergeCell ref="E48:F48"/>
    <mergeCell ref="A53:I53"/>
    <mergeCell ref="G60:H60"/>
    <mergeCell ref="B62:E62"/>
    <mergeCell ref="G62:H62"/>
  </mergeCells>
  <pageMargins left="0.70866141732283472" right="0.31496062992125984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2"/>
  <sheetViews>
    <sheetView topLeftCell="A25" workbookViewId="0">
      <selection activeCell="C51" sqref="C51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79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115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4" t="s">
        <v>2</v>
      </c>
      <c r="H24" s="24" t="s">
        <v>3</v>
      </c>
      <c r="I24" s="24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>
      <c r="A26" s="36" t="s">
        <v>6</v>
      </c>
      <c r="B26" s="36"/>
      <c r="C26" s="36"/>
      <c r="D26" s="36"/>
      <c r="E26" s="37" t="s">
        <v>29</v>
      </c>
      <c r="F26" s="38"/>
      <c r="G26" s="25" t="s">
        <v>30</v>
      </c>
      <c r="H26" s="16">
        <v>2.88</v>
      </c>
      <c r="I26" s="16">
        <v>0</v>
      </c>
      <c r="K26" s="1">
        <f>SUM(H26*C22)</f>
        <v>5394.8159999999998</v>
      </c>
    </row>
    <row r="27" spans="1:11">
      <c r="A27" s="36" t="s">
        <v>7</v>
      </c>
      <c r="B27" s="36"/>
      <c r="C27" s="36"/>
      <c r="D27" s="36"/>
      <c r="E27" s="37" t="s">
        <v>29</v>
      </c>
      <c r="F27" s="38"/>
      <c r="G27" s="25" t="s">
        <v>30</v>
      </c>
      <c r="H27" s="16">
        <v>1.48</v>
      </c>
      <c r="I27" s="16">
        <v>0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>
      <c r="A30" s="12" t="s">
        <v>32</v>
      </c>
      <c r="B30" s="12"/>
      <c r="C30" s="12"/>
      <c r="D30" s="12"/>
      <c r="E30" s="44" t="s">
        <v>29</v>
      </c>
      <c r="F30" s="44"/>
      <c r="G30" s="25" t="s">
        <v>30</v>
      </c>
      <c r="H30" s="16">
        <v>0.13</v>
      </c>
      <c r="I30" s="16">
        <f>SUM(H30*C22)</f>
        <v>243.51600000000002</v>
      </c>
    </row>
    <row r="31" spans="1:11">
      <c r="A31" s="45" t="s">
        <v>33</v>
      </c>
      <c r="B31" s="45"/>
      <c r="C31" s="45"/>
      <c r="D31" s="45"/>
      <c r="E31" s="44" t="s">
        <v>29</v>
      </c>
      <c r="F31" s="44"/>
      <c r="G31" s="25" t="s">
        <v>30</v>
      </c>
      <c r="H31" s="16">
        <v>0.26</v>
      </c>
      <c r="I31" s="16">
        <f>SUM(H31*C22)</f>
        <v>487.03200000000004</v>
      </c>
    </row>
    <row r="32" spans="1:11">
      <c r="A32" s="45" t="s">
        <v>45</v>
      </c>
      <c r="B32" s="45"/>
      <c r="C32" s="45"/>
      <c r="D32" s="45"/>
      <c r="E32" s="44" t="s">
        <v>29</v>
      </c>
      <c r="F32" s="44"/>
      <c r="G32" s="25" t="s">
        <v>30</v>
      </c>
      <c r="H32" s="16">
        <v>0.24</v>
      </c>
      <c r="I32" s="16">
        <f>SUM(H32*C22)</f>
        <v>449.56799999999998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25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5" t="s">
        <v>30</v>
      </c>
      <c r="H35" s="25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5" t="s">
        <v>30</v>
      </c>
      <c r="H36" s="25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5" t="s">
        <v>30</v>
      </c>
      <c r="H37" s="25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5" t="s">
        <v>30</v>
      </c>
      <c r="H38" s="25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5" t="s">
        <v>30</v>
      </c>
      <c r="H39" s="25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5" t="s">
        <v>30</v>
      </c>
      <c r="H41" s="25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5" t="s">
        <v>30</v>
      </c>
      <c r="H43" s="25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5" t="s">
        <v>30</v>
      </c>
      <c r="H44" s="25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5" t="s">
        <v>30</v>
      </c>
      <c r="H46" s="25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5" t="s">
        <v>30</v>
      </c>
      <c r="H48" s="25">
        <v>0.17</v>
      </c>
      <c r="I48" s="16">
        <f>SUM(H48*C22)</f>
        <v>318.44400000000002</v>
      </c>
    </row>
    <row r="50" spans="1:9">
      <c r="A50" s="1" t="s">
        <v>53</v>
      </c>
      <c r="C50" s="5" t="s">
        <v>116</v>
      </c>
      <c r="D50" s="2"/>
      <c r="E50" s="22" t="s">
        <v>54</v>
      </c>
      <c r="F50" s="5" t="s">
        <v>117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4945.2480000000005</v>
      </c>
      <c r="D51" s="2" t="s">
        <v>57</v>
      </c>
    </row>
    <row r="52" spans="1:9">
      <c r="B52" s="5" t="s">
        <v>90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37:D37"/>
    <mergeCell ref="E37:F37"/>
    <mergeCell ref="A38:D38"/>
    <mergeCell ref="E38:F38"/>
    <mergeCell ref="A39:D39"/>
    <mergeCell ref="E39:F39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48:D48"/>
    <mergeCell ref="E48:F48"/>
    <mergeCell ref="A53:I53"/>
    <mergeCell ref="G60:H60"/>
    <mergeCell ref="B62:E62"/>
    <mergeCell ref="G62:H62"/>
  </mergeCells>
  <pageMargins left="0.70866141732283472" right="0.31496062992125984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2"/>
  <sheetViews>
    <sheetView topLeftCell="A22" workbookViewId="0">
      <selection activeCell="C51" sqref="C51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118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119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81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1">
      <c r="A17" s="33" t="s">
        <v>14</v>
      </c>
      <c r="B17" s="33"/>
      <c r="C17" s="33"/>
      <c r="D17" s="33"/>
    </row>
    <row r="18" spans="1:11">
      <c r="A18" s="3" t="s">
        <v>15</v>
      </c>
    </row>
    <row r="19" spans="1:11">
      <c r="A19" s="3" t="s">
        <v>20</v>
      </c>
    </row>
    <row r="20" spans="1:11">
      <c r="A20" s="3" t="s">
        <v>23</v>
      </c>
    </row>
    <row r="21" spans="1:11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1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1" s="9" customFormat="1" ht="90">
      <c r="A24" s="35" t="s">
        <v>0</v>
      </c>
      <c r="B24" s="35"/>
      <c r="C24" s="35"/>
      <c r="D24" s="35"/>
      <c r="E24" s="35" t="s">
        <v>1</v>
      </c>
      <c r="F24" s="35"/>
      <c r="G24" s="24" t="s">
        <v>2</v>
      </c>
      <c r="H24" s="24" t="s">
        <v>3</v>
      </c>
      <c r="I24" s="24" t="s">
        <v>4</v>
      </c>
    </row>
    <row r="25" spans="1:11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1">
      <c r="A26" s="36" t="s">
        <v>6</v>
      </c>
      <c r="B26" s="36"/>
      <c r="C26" s="36"/>
      <c r="D26" s="36"/>
      <c r="E26" s="37" t="s">
        <v>29</v>
      </c>
      <c r="F26" s="38"/>
      <c r="G26" s="25" t="s">
        <v>30</v>
      </c>
      <c r="H26" s="16">
        <v>2.88</v>
      </c>
      <c r="I26" s="16">
        <v>15370.64</v>
      </c>
      <c r="K26" s="1">
        <f>SUM(H26*C22)</f>
        <v>5394.8159999999998</v>
      </c>
    </row>
    <row r="27" spans="1:11">
      <c r="A27" s="36" t="s">
        <v>7</v>
      </c>
      <c r="B27" s="36"/>
      <c r="C27" s="36"/>
      <c r="D27" s="36"/>
      <c r="E27" s="37" t="s">
        <v>29</v>
      </c>
      <c r="F27" s="38"/>
      <c r="G27" s="25" t="s">
        <v>30</v>
      </c>
      <c r="H27" s="16">
        <v>1.48</v>
      </c>
      <c r="I27" s="16">
        <v>0</v>
      </c>
      <c r="K27" s="1">
        <f>SUM(H27*C22)</f>
        <v>2772.3360000000002</v>
      </c>
    </row>
    <row r="28" spans="1:11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1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1">
      <c r="A30" s="12" t="s">
        <v>32</v>
      </c>
      <c r="B30" s="12"/>
      <c r="C30" s="12"/>
      <c r="D30" s="12"/>
      <c r="E30" s="44" t="s">
        <v>29</v>
      </c>
      <c r="F30" s="44"/>
      <c r="G30" s="25" t="s">
        <v>30</v>
      </c>
      <c r="H30" s="16">
        <v>0.13</v>
      </c>
      <c r="I30" s="16">
        <f>SUM(H30*C22)</f>
        <v>243.51600000000002</v>
      </c>
    </row>
    <row r="31" spans="1:11">
      <c r="A31" s="45" t="s">
        <v>33</v>
      </c>
      <c r="B31" s="45"/>
      <c r="C31" s="45"/>
      <c r="D31" s="45"/>
      <c r="E31" s="44" t="s">
        <v>29</v>
      </c>
      <c r="F31" s="44"/>
      <c r="G31" s="25" t="s">
        <v>30</v>
      </c>
      <c r="H31" s="16">
        <v>0.26</v>
      </c>
      <c r="I31" s="16">
        <f>SUM(H31*C22)</f>
        <v>487.03200000000004</v>
      </c>
    </row>
    <row r="32" spans="1:11">
      <c r="A32" s="45" t="s">
        <v>45</v>
      </c>
      <c r="B32" s="45"/>
      <c r="C32" s="45"/>
      <c r="D32" s="45"/>
      <c r="E32" s="44" t="s">
        <v>29</v>
      </c>
      <c r="F32" s="44"/>
      <c r="G32" s="25" t="s">
        <v>30</v>
      </c>
      <c r="H32" s="16">
        <v>0.24</v>
      </c>
      <c r="I32" s="16">
        <f>SUM(H32*C22)</f>
        <v>449.56799999999998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25" t="s">
        <v>30</v>
      </c>
      <c r="H33" s="16">
        <v>0.11</v>
      </c>
      <c r="I33" s="16">
        <f>SUM(H33*C22)</f>
        <v>206.05199999999999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5" t="s">
        <v>30</v>
      </c>
      <c r="H35" s="25">
        <v>0.85</v>
      </c>
      <c r="I35" s="16">
        <f>SUM(H35*C22)</f>
        <v>1592.22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5" t="s">
        <v>30</v>
      </c>
      <c r="H36" s="25">
        <v>0.44</v>
      </c>
      <c r="I36" s="16">
        <f>SUM(H36*C22)</f>
        <v>824.20799999999997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5" t="s">
        <v>30</v>
      </c>
      <c r="H37" s="25">
        <v>0.19</v>
      </c>
      <c r="I37" s="16">
        <f>SUM(H37*C22)</f>
        <v>355.90800000000002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5" t="s">
        <v>30</v>
      </c>
      <c r="H38" s="25">
        <v>0.19</v>
      </c>
      <c r="I38" s="16">
        <f>SUM(H38*C22)</f>
        <v>355.90800000000002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5" t="s">
        <v>30</v>
      </c>
      <c r="H39" s="25">
        <v>0.06</v>
      </c>
      <c r="I39" s="16">
        <f>SUM(H39*C22)</f>
        <v>112.392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5" t="s">
        <v>30</v>
      </c>
      <c r="H41" s="25">
        <v>2.67</v>
      </c>
      <c r="I41" s="16"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5" t="s">
        <v>30</v>
      </c>
      <c r="H43" s="25">
        <v>0.92</v>
      </c>
      <c r="I43" s="16"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5" t="s">
        <v>30</v>
      </c>
      <c r="H44" s="25">
        <v>0.26</v>
      </c>
      <c r="I44" s="16"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5" t="s">
        <v>30</v>
      </c>
      <c r="H46" s="25">
        <v>1.76</v>
      </c>
      <c r="I46" s="16"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5" t="s">
        <v>30</v>
      </c>
      <c r="H48" s="25">
        <v>0.17</v>
      </c>
      <c r="I48" s="16">
        <f>SUM(H48*C22)</f>
        <v>318.44400000000002</v>
      </c>
    </row>
    <row r="50" spans="1:9">
      <c r="A50" s="1" t="s">
        <v>53</v>
      </c>
      <c r="C50" s="5" t="s">
        <v>120</v>
      </c>
      <c r="D50" s="2"/>
      <c r="E50" s="22" t="s">
        <v>54</v>
      </c>
      <c r="F50" s="5" t="s">
        <v>121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20315.887999999995</v>
      </c>
      <c r="D51" s="2" t="s">
        <v>57</v>
      </c>
    </row>
    <row r="52" spans="1:9">
      <c r="B52" s="5" t="s">
        <v>123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37:D37"/>
    <mergeCell ref="E37:F37"/>
    <mergeCell ref="A38:D38"/>
    <mergeCell ref="E38:F38"/>
    <mergeCell ref="A39:D39"/>
    <mergeCell ref="E39:F39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48:D48"/>
    <mergeCell ref="E48:F48"/>
    <mergeCell ref="A53:I53"/>
    <mergeCell ref="G60:H60"/>
    <mergeCell ref="B62:E62"/>
    <mergeCell ref="G62:H62"/>
  </mergeCells>
  <pageMargins left="0.70866141732283472" right="0.19685039370078741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A4" workbookViewId="0">
      <selection activeCell="A53" sqref="A53:I53"/>
    </sheetView>
  </sheetViews>
  <sheetFormatPr defaultRowHeight="12"/>
  <cols>
    <col min="1" max="16384" width="9.140625" style="1"/>
  </cols>
  <sheetData>
    <row r="1" spans="1:10" s="15" customFormat="1" ht="9" customHeight="1">
      <c r="I1" s="19" t="s">
        <v>9</v>
      </c>
    </row>
    <row r="2" spans="1:10" s="15" customFormat="1" ht="9" customHeight="1">
      <c r="I2" s="19" t="s">
        <v>10</v>
      </c>
    </row>
    <row r="3" spans="1:10" s="15" customFormat="1" ht="9" customHeight="1">
      <c r="I3" s="19" t="s">
        <v>11</v>
      </c>
    </row>
    <row r="4" spans="1:10" ht="12.95" customHeight="1"/>
    <row r="5" spans="1:10">
      <c r="A5" s="32" t="s">
        <v>122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1" t="s">
        <v>71</v>
      </c>
      <c r="I8" s="1" t="s">
        <v>119</v>
      </c>
    </row>
    <row r="10" spans="1:10">
      <c r="A10" s="3" t="s">
        <v>8</v>
      </c>
    </row>
    <row r="11" spans="1:10">
      <c r="A11" s="3" t="s">
        <v>18</v>
      </c>
      <c r="B11" s="6"/>
      <c r="C11" s="5" t="s">
        <v>22</v>
      </c>
      <c r="D11" s="4"/>
      <c r="E11" s="4"/>
      <c r="F11" s="4"/>
    </row>
    <row r="12" spans="1:10">
      <c r="A12" s="3" t="s">
        <v>16</v>
      </c>
      <c r="E12" s="20"/>
      <c r="F12" s="4"/>
      <c r="G12" s="4"/>
      <c r="H12" s="4"/>
      <c r="I12" s="4"/>
    </row>
    <row r="13" spans="1:10">
      <c r="A13" s="3" t="s">
        <v>83</v>
      </c>
      <c r="D13" s="7"/>
    </row>
    <row r="14" spans="1:10">
      <c r="A14" s="3" t="s">
        <v>17</v>
      </c>
    </row>
    <row r="15" spans="1:10">
      <c r="A15" s="3" t="s">
        <v>21</v>
      </c>
    </row>
    <row r="16" spans="1:10">
      <c r="A16" s="3" t="s">
        <v>19</v>
      </c>
    </row>
    <row r="17" spans="1:13">
      <c r="A17" s="33" t="s">
        <v>14</v>
      </c>
      <c r="B17" s="33"/>
      <c r="C17" s="33"/>
      <c r="D17" s="33"/>
    </row>
    <row r="18" spans="1:13">
      <c r="A18" s="3" t="s">
        <v>15</v>
      </c>
    </row>
    <row r="19" spans="1:13">
      <c r="A19" s="3" t="s">
        <v>20</v>
      </c>
    </row>
    <row r="20" spans="1:13">
      <c r="A20" s="3" t="s">
        <v>23</v>
      </c>
    </row>
    <row r="21" spans="1:13">
      <c r="A21" s="5" t="s">
        <v>24</v>
      </c>
      <c r="B21" s="1" t="s">
        <v>25</v>
      </c>
      <c r="F21" s="4"/>
      <c r="G21" s="5" t="s">
        <v>26</v>
      </c>
      <c r="H21" s="4"/>
      <c r="I21" s="4"/>
    </row>
    <row r="22" spans="1:13">
      <c r="A22" s="1" t="s">
        <v>27</v>
      </c>
      <c r="C22" s="17">
        <v>1873.2</v>
      </c>
      <c r="D22" s="1" t="s">
        <v>28</v>
      </c>
      <c r="E22" s="34"/>
      <c r="F22" s="34"/>
      <c r="G22" s="2"/>
    </row>
    <row r="24" spans="1:13" s="9" customFormat="1" ht="90">
      <c r="A24" s="35" t="s">
        <v>0</v>
      </c>
      <c r="B24" s="35"/>
      <c r="C24" s="35"/>
      <c r="D24" s="35"/>
      <c r="E24" s="35" t="s">
        <v>1</v>
      </c>
      <c r="F24" s="35"/>
      <c r="G24" s="24" t="s">
        <v>2</v>
      </c>
      <c r="H24" s="24" t="s">
        <v>3</v>
      </c>
      <c r="I24" s="24" t="s">
        <v>4</v>
      </c>
    </row>
    <row r="25" spans="1:13">
      <c r="A25" s="31" t="s">
        <v>5</v>
      </c>
      <c r="B25" s="31"/>
      <c r="C25" s="31"/>
      <c r="D25" s="31"/>
      <c r="E25" s="31"/>
      <c r="F25" s="31"/>
      <c r="G25" s="31"/>
      <c r="H25" s="31"/>
      <c r="I25" s="31"/>
    </row>
    <row r="26" spans="1:13">
      <c r="A26" s="36" t="s">
        <v>6</v>
      </c>
      <c r="B26" s="36"/>
      <c r="C26" s="36"/>
      <c r="D26" s="36"/>
      <c r="E26" s="37" t="s">
        <v>29</v>
      </c>
      <c r="F26" s="38"/>
      <c r="G26" s="23" t="s">
        <v>30</v>
      </c>
      <c r="H26" s="16">
        <v>2.88</v>
      </c>
      <c r="I26" s="16">
        <f>март!I26+апрель!I26+май!I26+июнь!I26+июль!I26+август!I26+сентябрь!I26+октябрь!I26+ноябрь!I26+декабрь!I26+январь!I26+февраль!I26</f>
        <v>63849.63</v>
      </c>
      <c r="K26" s="16">
        <f>март!K26+апрель!K26+май!K26+июнь!K26+июль!K26+август!K26+сентябрь!K26+октябрь!K26+ноябрь!K26+декабрь!K26+январь!K26+февраль!K26</f>
        <v>64737.791999999994</v>
      </c>
      <c r="M26" s="29">
        <f>SUM(K26-I26)</f>
        <v>888.16199999999662</v>
      </c>
    </row>
    <row r="27" spans="1:13">
      <c r="A27" s="36" t="s">
        <v>7</v>
      </c>
      <c r="B27" s="36"/>
      <c r="C27" s="36"/>
      <c r="D27" s="36"/>
      <c r="E27" s="37" t="s">
        <v>29</v>
      </c>
      <c r="F27" s="38"/>
      <c r="G27" s="23" t="s">
        <v>30</v>
      </c>
      <c r="H27" s="16">
        <v>1.48</v>
      </c>
      <c r="I27" s="16">
        <f>март!I27+апрель!I27+май!I27+июнь!I27+июль!I27+август!I27+сентябрь!I27+октябрь!I27+ноябрь!I27+декабрь!I27+январь!I27+февраль!I27</f>
        <v>32538.600000000002</v>
      </c>
      <c r="K27" s="16">
        <f>март!K27+апрель!K27+май!K27+июнь!K27+июль!K27+август!K27+сентябрь!K27+октябрь!K27+ноябрь!K27+декабрь!K27+январь!K27+февраль!K27</f>
        <v>33268.031999999999</v>
      </c>
      <c r="M27" s="29">
        <f>SUM(K27-I27)</f>
        <v>729.43199999999706</v>
      </c>
    </row>
    <row r="28" spans="1:13">
      <c r="A28" s="31" t="s">
        <v>44</v>
      </c>
      <c r="B28" s="31"/>
      <c r="C28" s="31"/>
      <c r="D28" s="31"/>
      <c r="E28" s="31"/>
      <c r="F28" s="31"/>
      <c r="G28" s="31"/>
      <c r="H28" s="31"/>
      <c r="I28" s="31"/>
    </row>
    <row r="29" spans="1:13">
      <c r="A29" s="31" t="s">
        <v>31</v>
      </c>
      <c r="B29" s="31"/>
      <c r="C29" s="31"/>
      <c r="D29" s="31"/>
      <c r="E29" s="31"/>
      <c r="F29" s="31"/>
      <c r="G29" s="31"/>
      <c r="H29" s="31"/>
      <c r="I29" s="31"/>
    </row>
    <row r="30" spans="1:13">
      <c r="A30" s="12" t="s">
        <v>32</v>
      </c>
      <c r="B30" s="12"/>
      <c r="C30" s="12"/>
      <c r="D30" s="12"/>
      <c r="E30" s="44" t="s">
        <v>29</v>
      </c>
      <c r="F30" s="44"/>
      <c r="G30" s="23" t="s">
        <v>30</v>
      </c>
      <c r="H30" s="16">
        <v>0.13</v>
      </c>
      <c r="I30" s="16">
        <f>март!I30+апрель!I30+май!I30+июнь!I30+июль!I30+август!I30+сентябрь!I30+октябрь!I30+ноябрь!I30+декабрь!I30+январь!I30+февраль!I30</f>
        <v>2922.1920000000005</v>
      </c>
    </row>
    <row r="31" spans="1:13">
      <c r="A31" s="45" t="s">
        <v>33</v>
      </c>
      <c r="B31" s="45"/>
      <c r="C31" s="45"/>
      <c r="D31" s="45"/>
      <c r="E31" s="44" t="s">
        <v>29</v>
      </c>
      <c r="F31" s="44"/>
      <c r="G31" s="23" t="s">
        <v>30</v>
      </c>
      <c r="H31" s="16">
        <v>0.26</v>
      </c>
      <c r="I31" s="16">
        <f>март!I31+апрель!I31+май!I31+июнь!I31+июль!I31+август!I31+сентябрь!I31+октябрь!I31+ноябрь!I31+декабрь!I31+январь!I31+февраль!I31</f>
        <v>5844.3840000000009</v>
      </c>
    </row>
    <row r="32" spans="1:13">
      <c r="A32" s="45" t="s">
        <v>45</v>
      </c>
      <c r="B32" s="45"/>
      <c r="C32" s="45"/>
      <c r="D32" s="45"/>
      <c r="E32" s="44" t="s">
        <v>29</v>
      </c>
      <c r="F32" s="44"/>
      <c r="G32" s="23" t="s">
        <v>30</v>
      </c>
      <c r="H32" s="16">
        <v>0.24</v>
      </c>
      <c r="I32" s="16">
        <f>март!I32+апрель!I32+май!I32+июнь!I32+июль!I32+август!I32+сентябрь!I32+октябрь!I32+ноябрь!I32+декабрь!I32+январь!I32+февраль!I32</f>
        <v>5394.8160000000016</v>
      </c>
    </row>
    <row r="33" spans="1:9">
      <c r="A33" s="45" t="s">
        <v>72</v>
      </c>
      <c r="B33" s="45"/>
      <c r="C33" s="45"/>
      <c r="D33" s="45"/>
      <c r="E33" s="44" t="s">
        <v>29</v>
      </c>
      <c r="F33" s="44"/>
      <c r="G33" s="23" t="s">
        <v>30</v>
      </c>
      <c r="H33" s="16">
        <v>0.11</v>
      </c>
      <c r="I33" s="16">
        <f>март!I33+апрель!I33+май!I33+июнь!I33+июль!I33+август!I33+сентябрь!I33+октябрь!I33+ноябрь!I33+декабрь!I33+январь!I33+февраль!I33</f>
        <v>2472.6239999999998</v>
      </c>
    </row>
    <row r="34" spans="1:9">
      <c r="A34" s="31" t="s">
        <v>43</v>
      </c>
      <c r="B34" s="31"/>
      <c r="C34" s="31"/>
      <c r="D34" s="31"/>
      <c r="E34" s="31"/>
      <c r="F34" s="31"/>
      <c r="G34" s="31"/>
      <c r="H34" s="31"/>
      <c r="I34" s="31"/>
    </row>
    <row r="35" spans="1:9">
      <c r="A35" s="39" t="s">
        <v>34</v>
      </c>
      <c r="B35" s="40"/>
      <c r="C35" s="40"/>
      <c r="D35" s="41"/>
      <c r="E35" s="42" t="s">
        <v>39</v>
      </c>
      <c r="F35" s="43"/>
      <c r="G35" s="23" t="s">
        <v>30</v>
      </c>
      <c r="H35" s="23">
        <v>0.85</v>
      </c>
      <c r="I35" s="16">
        <f>март!I35+апрель!I35+май!I35+июнь!I35+июль!I35+август!I35+сентябрь!I35+октябрь!I35+ноябрь!I35+декабрь!I35+январь!I35+февраль!I35</f>
        <v>19106.64</v>
      </c>
    </row>
    <row r="36" spans="1:9">
      <c r="A36" s="39" t="s">
        <v>36</v>
      </c>
      <c r="B36" s="40"/>
      <c r="C36" s="40"/>
      <c r="D36" s="41"/>
      <c r="E36" s="42" t="s">
        <v>39</v>
      </c>
      <c r="F36" s="43"/>
      <c r="G36" s="23" t="s">
        <v>30</v>
      </c>
      <c r="H36" s="23">
        <v>0.44</v>
      </c>
      <c r="I36" s="16">
        <f>март!I36+апрель!I36+май!I36+июнь!I36+июль!I36+август!I36+сентябрь!I36+октябрь!I36+ноябрь!I36+декабрь!I36+январь!I36+февраль!I36</f>
        <v>9890.4959999999992</v>
      </c>
    </row>
    <row r="37" spans="1:9">
      <c r="A37" s="45" t="s">
        <v>37</v>
      </c>
      <c r="B37" s="45"/>
      <c r="C37" s="45"/>
      <c r="D37" s="45"/>
      <c r="E37" s="42" t="s">
        <v>39</v>
      </c>
      <c r="F37" s="43"/>
      <c r="G37" s="23" t="s">
        <v>30</v>
      </c>
      <c r="H37" s="23">
        <v>0.19</v>
      </c>
      <c r="I37" s="16">
        <f>март!I37+апрель!I37+май!I37+июнь!I37+июль!I37+август!I37+сентябрь!I37+октябрь!I37+ноябрь!I37+декабрь!I37+январь!I37+февраль!I37</f>
        <v>4270.8959999999997</v>
      </c>
    </row>
    <row r="38" spans="1:9">
      <c r="A38" s="39" t="s">
        <v>35</v>
      </c>
      <c r="B38" s="40"/>
      <c r="C38" s="40"/>
      <c r="D38" s="41"/>
      <c r="E38" s="42" t="s">
        <v>39</v>
      </c>
      <c r="F38" s="43"/>
      <c r="G38" s="23" t="s">
        <v>30</v>
      </c>
      <c r="H38" s="23">
        <v>0.19</v>
      </c>
      <c r="I38" s="16">
        <f>март!I38+апрель!I38+май!I38+июнь!I38+июль!I38+август!I38+сентябрь!I38+октябрь!I38+ноябрь!I38+декабрь!I38+январь!I38+февраль!I38</f>
        <v>4270.8959999999997</v>
      </c>
    </row>
    <row r="39" spans="1:9">
      <c r="A39" s="45" t="s">
        <v>38</v>
      </c>
      <c r="B39" s="45"/>
      <c r="C39" s="45"/>
      <c r="D39" s="45"/>
      <c r="E39" s="42" t="s">
        <v>39</v>
      </c>
      <c r="F39" s="43"/>
      <c r="G39" s="23" t="s">
        <v>30</v>
      </c>
      <c r="H39" s="23">
        <v>0.06</v>
      </c>
      <c r="I39" s="16">
        <f>март!I39+апрель!I39+май!I39+июнь!I39+июль!I39+август!I39+сентябрь!I39+октябрь!I39+ноябрь!I39+декабрь!I39+январь!I39+февраль!I39</f>
        <v>1348.7040000000004</v>
      </c>
    </row>
    <row r="40" spans="1:9" hidden="1">
      <c r="A40" s="31" t="s">
        <v>40</v>
      </c>
      <c r="B40" s="31"/>
      <c r="C40" s="31"/>
      <c r="D40" s="31"/>
      <c r="E40" s="31"/>
      <c r="F40" s="31"/>
      <c r="G40" s="31"/>
      <c r="H40" s="31"/>
      <c r="I40" s="31"/>
    </row>
    <row r="41" spans="1:9" hidden="1">
      <c r="A41" s="45" t="s">
        <v>41</v>
      </c>
      <c r="B41" s="45"/>
      <c r="C41" s="45"/>
      <c r="D41" s="45"/>
      <c r="E41" s="46" t="s">
        <v>39</v>
      </c>
      <c r="F41" s="46"/>
      <c r="G41" s="23" t="s">
        <v>30</v>
      </c>
      <c r="H41" s="23">
        <v>2.67</v>
      </c>
      <c r="I41" s="16">
        <f>март!I41+апрель!I41+май!I41+июнь!I41+июль!I41+август!I41+сентябрь!I41+октябрь!I41+ноябрь!I41+декабрь!I41</f>
        <v>0</v>
      </c>
    </row>
    <row r="42" spans="1:9" hidden="1">
      <c r="A42" s="31" t="s">
        <v>42</v>
      </c>
      <c r="B42" s="31"/>
      <c r="C42" s="31"/>
      <c r="D42" s="31"/>
      <c r="E42" s="31"/>
      <c r="F42" s="31"/>
      <c r="G42" s="31"/>
      <c r="H42" s="31"/>
      <c r="I42" s="31"/>
    </row>
    <row r="43" spans="1:9" hidden="1">
      <c r="A43" s="45" t="s">
        <v>46</v>
      </c>
      <c r="B43" s="45"/>
      <c r="C43" s="45"/>
      <c r="D43" s="45"/>
      <c r="E43" s="42" t="s">
        <v>29</v>
      </c>
      <c r="F43" s="43"/>
      <c r="G43" s="23" t="s">
        <v>30</v>
      </c>
      <c r="H43" s="23">
        <v>0.92</v>
      </c>
      <c r="I43" s="16">
        <f>март!I43+апрель!I43+май!I43+июнь!I43+июль!I43+август!I43+сентябрь!I43+октябрь!I43+ноябрь!I43+декабрь!I43</f>
        <v>0</v>
      </c>
    </row>
    <row r="44" spans="1:9" hidden="1">
      <c r="A44" s="45" t="s">
        <v>47</v>
      </c>
      <c r="B44" s="45"/>
      <c r="C44" s="45"/>
      <c r="D44" s="45"/>
      <c r="E44" s="42" t="s">
        <v>29</v>
      </c>
      <c r="F44" s="43"/>
      <c r="G44" s="23" t="s">
        <v>30</v>
      </c>
      <c r="H44" s="23">
        <v>0.26</v>
      </c>
      <c r="I44" s="16">
        <f>март!I44+апрель!I44+май!I44+июнь!I44+июль!I44+август!I44+сентябрь!I44+октябрь!I44+ноябрь!I44+декабрь!I44</f>
        <v>0</v>
      </c>
    </row>
    <row r="45" spans="1:9" hidden="1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idden="1">
      <c r="A46" s="45" t="s">
        <v>49</v>
      </c>
      <c r="B46" s="45"/>
      <c r="C46" s="45"/>
      <c r="D46" s="45"/>
      <c r="E46" s="42" t="s">
        <v>50</v>
      </c>
      <c r="F46" s="43"/>
      <c r="G46" s="23" t="s">
        <v>30</v>
      </c>
      <c r="H46" s="23">
        <v>1.76</v>
      </c>
      <c r="I46" s="16">
        <f>март!I46+апрель!I46+май!I46+июнь!I46+июль!I46+август!I46+сентябрь!I46+октябрь!I46+ноябрь!I46+декабрь!I46</f>
        <v>0</v>
      </c>
    </row>
    <row r="47" spans="1:9">
      <c r="A47" s="31" t="s">
        <v>51</v>
      </c>
      <c r="B47" s="31"/>
      <c r="C47" s="31"/>
      <c r="D47" s="31"/>
      <c r="E47" s="31"/>
      <c r="F47" s="31"/>
      <c r="G47" s="31"/>
      <c r="H47" s="31"/>
      <c r="I47" s="31"/>
    </row>
    <row r="48" spans="1:9">
      <c r="A48" s="45" t="s">
        <v>52</v>
      </c>
      <c r="B48" s="45"/>
      <c r="C48" s="45"/>
      <c r="D48" s="45"/>
      <c r="E48" s="42" t="s">
        <v>39</v>
      </c>
      <c r="F48" s="43"/>
      <c r="G48" s="23" t="s">
        <v>30</v>
      </c>
      <c r="H48" s="23">
        <v>0.17</v>
      </c>
      <c r="I48" s="16">
        <f>март!I48+апрель!I48+май!I48+июнь!I48+июль!I48+август!I48+сентябрь!I48+октябрь!I48+ноябрь!I48+декабрь!I48+январь!I48+февраль!I48</f>
        <v>3821.328</v>
      </c>
    </row>
    <row r="50" spans="1:9">
      <c r="A50" s="1" t="s">
        <v>53</v>
      </c>
      <c r="C50" s="5" t="s">
        <v>85</v>
      </c>
      <c r="D50" s="2"/>
      <c r="E50" s="22" t="s">
        <v>54</v>
      </c>
      <c r="F50" s="5" t="s">
        <v>121</v>
      </c>
      <c r="G50" s="4"/>
      <c r="H50" s="1" t="s">
        <v>55</v>
      </c>
    </row>
    <row r="51" spans="1:9">
      <c r="A51" s="1" t="s">
        <v>56</v>
      </c>
      <c r="C51" s="30">
        <f>SUM(I26+I27+I30+I31+I32+I33+I35+I36+I37+I38+I39+I41+I43+I44+I46+I48)</f>
        <v>155731.20600000001</v>
      </c>
      <c r="D51" s="2" t="s">
        <v>57</v>
      </c>
    </row>
    <row r="52" spans="1:9">
      <c r="B52" s="5" t="s">
        <v>131</v>
      </c>
      <c r="C52" s="4"/>
      <c r="D52" s="4"/>
      <c r="E52" s="4"/>
      <c r="F52" s="4"/>
      <c r="G52" s="4"/>
      <c r="H52" s="4"/>
      <c r="I52" s="4"/>
    </row>
    <row r="53" spans="1:9">
      <c r="A53" s="47" t="s">
        <v>58</v>
      </c>
      <c r="B53" s="47"/>
      <c r="C53" s="47"/>
      <c r="D53" s="47"/>
      <c r="E53" s="47"/>
      <c r="F53" s="47"/>
      <c r="G53" s="47"/>
      <c r="H53" s="47"/>
      <c r="I53" s="47"/>
    </row>
    <row r="54" spans="1:9">
      <c r="A54" s="1" t="s">
        <v>59</v>
      </c>
    </row>
    <row r="55" spans="1:9">
      <c r="A55" s="1" t="s">
        <v>60</v>
      </c>
    </row>
    <row r="56" spans="1:9">
      <c r="B56" s="1" t="s">
        <v>61</v>
      </c>
    </row>
    <row r="57" spans="1:9">
      <c r="A57" s="1" t="s">
        <v>73</v>
      </c>
    </row>
    <row r="59" spans="1:9">
      <c r="A59" s="1" t="s">
        <v>63</v>
      </c>
      <c r="F59" s="4"/>
      <c r="G59" s="4"/>
      <c r="H59" s="4"/>
      <c r="I59" s="4"/>
    </row>
    <row r="60" spans="1:9">
      <c r="G60" s="47" t="s">
        <v>65</v>
      </c>
      <c r="H60" s="47"/>
    </row>
    <row r="61" spans="1:9">
      <c r="A61" s="1" t="s">
        <v>62</v>
      </c>
      <c r="B61" s="4"/>
      <c r="C61" s="20"/>
      <c r="D61" s="4"/>
      <c r="E61" s="4"/>
      <c r="F61" s="4"/>
      <c r="G61" s="4"/>
      <c r="H61" s="4"/>
      <c r="I61" s="4"/>
    </row>
    <row r="62" spans="1:9">
      <c r="B62" s="47" t="s">
        <v>64</v>
      </c>
      <c r="C62" s="47"/>
      <c r="D62" s="47"/>
      <c r="E62" s="47"/>
      <c r="G62" s="47" t="s">
        <v>65</v>
      </c>
      <c r="H62" s="47"/>
    </row>
  </sheetData>
  <mergeCells count="50">
    <mergeCell ref="A28:I28"/>
    <mergeCell ref="A5:J5"/>
    <mergeCell ref="A6:J6"/>
    <mergeCell ref="A7:J7"/>
    <mergeCell ref="A17:D17"/>
    <mergeCell ref="E22:F22"/>
    <mergeCell ref="A24:D24"/>
    <mergeCell ref="E24:F24"/>
    <mergeCell ref="A25:I25"/>
    <mergeCell ref="A26:D26"/>
    <mergeCell ref="E26:F26"/>
    <mergeCell ref="A27:D27"/>
    <mergeCell ref="E27:F27"/>
    <mergeCell ref="A36:D36"/>
    <mergeCell ref="E36:F36"/>
    <mergeCell ref="A29:I29"/>
    <mergeCell ref="E30:F30"/>
    <mergeCell ref="A31:D31"/>
    <mergeCell ref="E31:F31"/>
    <mergeCell ref="A32:D32"/>
    <mergeCell ref="E32:F32"/>
    <mergeCell ref="A33:D33"/>
    <mergeCell ref="E33:F33"/>
    <mergeCell ref="A34:I34"/>
    <mergeCell ref="A35:D35"/>
    <mergeCell ref="E35:F35"/>
    <mergeCell ref="A37:D37"/>
    <mergeCell ref="E37:F37"/>
    <mergeCell ref="A38:D38"/>
    <mergeCell ref="E38:F38"/>
    <mergeCell ref="A39:D39"/>
    <mergeCell ref="E39:F39"/>
    <mergeCell ref="A47:I47"/>
    <mergeCell ref="A40:I40"/>
    <mergeCell ref="A41:D41"/>
    <mergeCell ref="E41:F41"/>
    <mergeCell ref="A42:I42"/>
    <mergeCell ref="A43:D43"/>
    <mergeCell ref="E43:F43"/>
    <mergeCell ref="A44:D44"/>
    <mergeCell ref="E44:F44"/>
    <mergeCell ref="A45:I45"/>
    <mergeCell ref="A46:D46"/>
    <mergeCell ref="E46:F46"/>
    <mergeCell ref="A48:D48"/>
    <mergeCell ref="E48:F48"/>
    <mergeCell ref="A53:I53"/>
    <mergeCell ref="G60:H60"/>
    <mergeCell ref="B62:E62"/>
    <mergeCell ref="G62:H62"/>
  </mergeCells>
  <pageMargins left="0.70866141732283472" right="0.31496062992125984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2022-03-30T05:34:05Z</dcterms:modified>
</cp:coreProperties>
</file>