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firstSheet="3" activeTab="3"/>
  </bookViews>
  <sheets>
    <sheet name="4" sheetId="2" state="hidden" r:id="rId1"/>
    <sheet name="6" sheetId="3" state="hidden" r:id="rId2"/>
    <sheet name="8" sheetId="4" state="hidden" r:id="rId3"/>
    <sheet name="12" sheetId="7" r:id="rId4"/>
  </sheets>
  <calcPr calcId="152511"/>
</workbook>
</file>

<file path=xl/calcChain.xml><?xml version="1.0" encoding="utf-8"?>
<calcChain xmlns="http://schemas.openxmlformats.org/spreadsheetml/2006/main">
  <c r="D45" i="7" l="1"/>
  <c r="D38" i="7"/>
  <c r="D32" i="7"/>
  <c r="D28" i="7"/>
  <c r="D55" i="7" s="1"/>
  <c r="D45" i="4"/>
  <c r="D38" i="4"/>
  <c r="D32" i="4"/>
  <c r="D28" i="4"/>
  <c r="D55" i="4" s="1"/>
  <c r="E28" i="7" l="1"/>
  <c r="E29" i="7" s="1"/>
  <c r="E28" i="4"/>
  <c r="E29" i="4" s="1"/>
  <c r="D45" i="3"/>
  <c r="D38" i="3"/>
  <c r="D32" i="3"/>
  <c r="E28" i="3"/>
  <c r="E29" i="3" s="1"/>
  <c r="D28" i="3"/>
  <c r="D45" i="2"/>
  <c r="D38" i="2"/>
  <c r="D32" i="2"/>
  <c r="E28" i="2"/>
  <c r="D28" i="2"/>
  <c r="D55" i="2" l="1"/>
  <c r="F28" i="2"/>
  <c r="D55" i="3"/>
  <c r="E29" i="2"/>
  <c r="E30" i="2" s="1"/>
  <c r="F29" i="7"/>
  <c r="E30" i="7"/>
  <c r="F28" i="7"/>
  <c r="E30" i="4"/>
  <c r="F29" i="4"/>
  <c r="F28" i="4"/>
  <c r="E30" i="3"/>
  <c r="F29" i="3"/>
  <c r="F28" i="3"/>
  <c r="F30" i="2"/>
  <c r="E31" i="2"/>
  <c r="F29" i="2"/>
  <c r="E31" i="7" l="1"/>
  <c r="F30" i="7"/>
  <c r="E31" i="4"/>
  <c r="F30" i="4"/>
  <c r="E31" i="3"/>
  <c r="F30" i="3"/>
  <c r="F31" i="2"/>
  <c r="E32" i="2"/>
  <c r="E32" i="7" l="1"/>
  <c r="F31" i="7"/>
  <c r="F31" i="4"/>
  <c r="E32" i="4"/>
  <c r="E32" i="3"/>
  <c r="F31" i="3"/>
  <c r="E33" i="2"/>
  <c r="F32" i="2"/>
  <c r="F32" i="7" l="1"/>
  <c r="E33" i="7"/>
  <c r="F32" i="4"/>
  <c r="E33" i="4"/>
  <c r="F32" i="3"/>
  <c r="E33" i="3"/>
  <c r="F33" i="2"/>
  <c r="E34" i="2"/>
  <c r="E34" i="7" l="1"/>
  <c r="F33" i="7"/>
  <c r="F33" i="4"/>
  <c r="E34" i="4"/>
  <c r="E34" i="3"/>
  <c r="F33" i="3"/>
  <c r="E35" i="2"/>
  <c r="F34" i="2"/>
  <c r="F34" i="7" l="1"/>
  <c r="E35" i="7"/>
  <c r="F34" i="4"/>
  <c r="E35" i="4"/>
  <c r="F34" i="3"/>
  <c r="E35" i="3"/>
  <c r="E36" i="2"/>
  <c r="F35" i="2"/>
  <c r="E36" i="7" l="1"/>
  <c r="F35" i="7"/>
  <c r="F35" i="4"/>
  <c r="E36" i="4"/>
  <c r="E36" i="3"/>
  <c r="F35" i="3"/>
  <c r="E37" i="2"/>
  <c r="F36" i="2"/>
  <c r="F36" i="7" l="1"/>
  <c r="E37" i="7"/>
  <c r="F36" i="4"/>
  <c r="E37" i="4"/>
  <c r="F36" i="3"/>
  <c r="E37" i="3"/>
  <c r="F37" i="2"/>
  <c r="E38" i="2"/>
  <c r="E38" i="7" l="1"/>
  <c r="F37" i="7"/>
  <c r="E38" i="4"/>
  <c r="F37" i="4"/>
  <c r="E38" i="3"/>
  <c r="F37" i="3"/>
  <c r="E39" i="2"/>
  <c r="F38" i="2"/>
  <c r="E39" i="7" l="1"/>
  <c r="F38" i="7"/>
  <c r="E39" i="4"/>
  <c r="F38" i="4"/>
  <c r="E39" i="3"/>
  <c r="F38" i="3"/>
  <c r="E40" i="2"/>
  <c r="F39" i="2"/>
  <c r="E40" i="7" l="1"/>
  <c r="F39" i="7"/>
  <c r="E40" i="4"/>
  <c r="F39" i="4"/>
  <c r="E40" i="3"/>
  <c r="F39" i="3"/>
  <c r="E41" i="2"/>
  <c r="F40" i="2"/>
  <c r="F40" i="7" l="1"/>
  <c r="E41" i="7"/>
  <c r="E41" i="4"/>
  <c r="F40" i="4"/>
  <c r="E41" i="3"/>
  <c r="F40" i="3"/>
  <c r="E42" i="2"/>
  <c r="F41" i="2"/>
  <c r="E42" i="7" l="1"/>
  <c r="F41" i="7"/>
  <c r="E42" i="4"/>
  <c r="F41" i="4"/>
  <c r="E42" i="3"/>
  <c r="F41" i="3"/>
  <c r="E43" i="2"/>
  <c r="F42" i="2"/>
  <c r="F42" i="7" l="1"/>
  <c r="E43" i="7"/>
  <c r="E43" i="4"/>
  <c r="F42" i="4"/>
  <c r="E43" i="3"/>
  <c r="F42" i="3"/>
  <c r="F43" i="2"/>
  <c r="E44" i="2"/>
  <c r="E44" i="7" l="1"/>
  <c r="F43" i="7"/>
  <c r="E44" i="4"/>
  <c r="F43" i="4"/>
  <c r="E44" i="3"/>
  <c r="F43" i="3"/>
  <c r="F44" i="2"/>
  <c r="E45" i="2"/>
  <c r="F44" i="7" l="1"/>
  <c r="E45" i="7"/>
  <c r="E45" i="4"/>
  <c r="F44" i="4"/>
  <c r="E45" i="3"/>
  <c r="F44" i="3"/>
  <c r="E46" i="2"/>
  <c r="F45" i="2"/>
  <c r="F45" i="7" l="1"/>
  <c r="E46" i="7"/>
  <c r="F45" i="4"/>
  <c r="E46" i="4"/>
  <c r="F45" i="3"/>
  <c r="E46" i="3"/>
  <c r="E47" i="2"/>
  <c r="F46" i="2"/>
  <c r="E47" i="7" l="1"/>
  <c r="F46" i="7"/>
  <c r="E47" i="4"/>
  <c r="F46" i="4"/>
  <c r="E47" i="3"/>
  <c r="F46" i="3"/>
  <c r="E48" i="2"/>
  <c r="F47" i="2"/>
  <c r="F47" i="7" l="1"/>
  <c r="E48" i="7"/>
  <c r="F47" i="4"/>
  <c r="E48" i="4"/>
  <c r="F47" i="3"/>
  <c r="E48" i="3"/>
  <c r="E49" i="2"/>
  <c r="F48" i="2"/>
  <c r="E49" i="7" l="1"/>
  <c r="F48" i="7"/>
  <c r="F48" i="4"/>
  <c r="E49" i="4"/>
  <c r="E49" i="3"/>
  <c r="F48" i="3"/>
  <c r="E50" i="2"/>
  <c r="F49" i="2"/>
  <c r="F49" i="7" l="1"/>
  <c r="E50" i="7"/>
  <c r="F49" i="4"/>
  <c r="E50" i="4"/>
  <c r="F49" i="3"/>
  <c r="E50" i="3"/>
  <c r="E51" i="2"/>
  <c r="F50" i="2"/>
  <c r="E51" i="7" l="1"/>
  <c r="F50" i="7"/>
  <c r="E51" i="4"/>
  <c r="F50" i="4"/>
  <c r="E51" i="3"/>
  <c r="F50" i="3"/>
  <c r="E52" i="2"/>
  <c r="F51" i="2"/>
  <c r="F51" i="7" l="1"/>
  <c r="E52" i="7"/>
  <c r="F51" i="4"/>
  <c r="E52" i="4"/>
  <c r="F51" i="3"/>
  <c r="E52" i="3"/>
  <c r="E53" i="2"/>
  <c r="F52" i="2"/>
  <c r="E53" i="7" l="1"/>
  <c r="F52" i="7"/>
  <c r="F52" i="4"/>
  <c r="E53" i="4"/>
  <c r="E53" i="3"/>
  <c r="F52" i="3"/>
  <c r="E54" i="2"/>
  <c r="F54" i="2" s="1"/>
  <c r="F53" i="2"/>
  <c r="F55" i="2" l="1"/>
  <c r="F15" i="2" s="1"/>
  <c r="F16" i="2" s="1"/>
  <c r="F53" i="7"/>
  <c r="E54" i="7"/>
  <c r="F54" i="7" s="1"/>
  <c r="F53" i="4"/>
  <c r="E54" i="4"/>
  <c r="F54" i="4" s="1"/>
  <c r="F53" i="3"/>
  <c r="E54" i="3"/>
  <c r="F54" i="3" s="1"/>
  <c r="F17" i="2" l="1"/>
  <c r="F22" i="2"/>
  <c r="F24" i="2" s="1"/>
  <c r="F55" i="7"/>
  <c r="F15" i="7" s="1"/>
  <c r="F16" i="7" s="1"/>
  <c r="F55" i="4"/>
  <c r="F15" i="4" s="1"/>
  <c r="F16" i="4" s="1"/>
  <c r="F55" i="3"/>
  <c r="F15" i="3" s="1"/>
  <c r="F16" i="3" s="1"/>
  <c r="F22" i="7" l="1"/>
  <c r="F24" i="7" s="1"/>
  <c r="F17" i="7"/>
  <c r="F17" i="4"/>
  <c r="F22" i="4"/>
  <c r="F24" i="4" s="1"/>
  <c r="F17" i="3"/>
  <c r="F22" i="3"/>
  <c r="F24" i="3" s="1"/>
</calcChain>
</file>

<file path=xl/sharedStrings.xml><?xml version="1.0" encoding="utf-8"?>
<sst xmlns="http://schemas.openxmlformats.org/spreadsheetml/2006/main" count="1280" uniqueCount="129">
  <si>
    <t>№п/п</t>
  </si>
  <si>
    <t>Наименование параметра</t>
  </si>
  <si>
    <t>Единица измерения</t>
  </si>
  <si>
    <t>Значение</t>
  </si>
  <si>
    <t>Дата заполнения/ внесения изменений</t>
  </si>
  <si>
    <t>-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</si>
  <si>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</si>
  <si>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</si>
  <si>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</si>
  <si>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</si>
  <si>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</si>
  <si>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</si>
  <si>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</si>
  <si>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</si>
  <si>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Получено денежных средств, в том числе</t>
  </si>
  <si>
    <t>— денежных средств от собственников/нанимателей помещений</t>
  </si>
  <si>
    <t>— целевых взносов от собственников/нанимателей помещений</t>
  </si>
  <si>
    <t>— субсидий</t>
  </si>
  <si>
    <t>— денежных средств от использования общего имущества</t>
  </si>
  <si>
    <t>—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</si>
  <si>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</si>
  <si>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</si>
  <si>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</si>
  <si>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</si>
  <si>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Наименование работ (услуг)</t>
  </si>
  <si>
    <t>Годовая фактическая стоимость работ (услуг) руб.</t>
  </si>
  <si>
    <t>ИТОГО</t>
  </si>
  <si>
    <t>Информация о наличии претензий по качеству выполненных работ (ока-занных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</si>
  <si>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</si>
  <si>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</si>
  <si>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</si>
  <si>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</si>
  <si>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Информация о предоставленных коммунальных услугах (заполняется по каждой коммунальной услуге)*</t>
  </si>
  <si>
    <t>Вид коммунальной услуги</t>
  </si>
  <si>
    <t>—</t>
  </si>
  <si>
    <t>Отопление</t>
  </si>
  <si>
    <t>ГКал</t>
  </si>
  <si>
    <t>Общий объем потребления</t>
  </si>
  <si>
    <t>нат.показ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</si>
  <si>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</si>
  <si>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</si>
  <si>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</si>
  <si>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</si>
  <si>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</si>
  <si>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</si>
  <si>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уплаченных поставщику (поставщикам) коммунального ресурса</t>
  </si>
  <si>
    <t>ед.</t>
  </si>
  <si>
    <t>Холодное водоснабжение</t>
  </si>
  <si>
    <t>м3</t>
  </si>
  <si>
    <t>Горячее водоснабжение</t>
  </si>
  <si>
    <t>Водоотведение</t>
  </si>
  <si>
    <t>Электроэнергия</t>
  </si>
  <si>
    <t>кВт.ч</t>
  </si>
  <si>
    <t>Информация о ведении претензионно-исковой работы в отношении по-требителей-должников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</si>
  <si>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</si>
  <si>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</si>
  <si>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</si>
  <si>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</si>
  <si>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</si>
  <si>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</si>
  <si>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</si>
  <si>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</si>
  <si>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</si>
  <si>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</si>
  <si>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</si>
  <si>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</si>
  <si>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</si>
  <si>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</si>
  <si>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</si>
  <si>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</si>
  <si>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</si>
  <si>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</si>
  <si>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</si>
  <si>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</si>
  <si>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</si>
  <si>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</si>
  <si>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</si>
  <si>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</si>
  <si>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</si>
  <si>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</si>
  <si>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</si>
  <si>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</si>
  <si>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</si>
  <si>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</si>
  <si>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</si>
  <si>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43</t>
  </si>
  <si>
    <t>44</t>
  </si>
  <si>
    <t>45</t>
  </si>
  <si>
    <t>Ремонт общего имущества многоквартирного дома:, в т.ч.</t>
  </si>
  <si>
    <t>конструктивных элементов</t>
  </si>
  <si>
    <t>инженерного оборудования</t>
  </si>
  <si>
    <t>Содержание общего имущества многоквартирного дома:</t>
  </si>
  <si>
    <t>3.1.</t>
  </si>
  <si>
    <t>Содержание конструктивных элементов</t>
  </si>
  <si>
    <t xml:space="preserve"> - стен, фасадов, оконных и дверных заполнений</t>
  </si>
  <si>
    <t xml:space="preserve"> - кровли</t>
  </si>
  <si>
    <t xml:space="preserve"> - водостоков</t>
  </si>
  <si>
    <t xml:space="preserve"> - утепление выгребных ям</t>
  </si>
  <si>
    <t xml:space="preserve"> - содержание подвалов (дезинсекция, дератизация), уборка мусора</t>
  </si>
  <si>
    <t>3.2.</t>
  </si>
  <si>
    <t>Техническое содержание общих коммуникаций:</t>
  </si>
  <si>
    <t xml:space="preserve"> - центрального отопления</t>
  </si>
  <si>
    <t xml:space="preserve"> - водоснабжения</t>
  </si>
  <si>
    <t xml:space="preserve"> - горячего водоснабжения</t>
  </si>
  <si>
    <t xml:space="preserve"> - канализации</t>
  </si>
  <si>
    <t xml:space="preserve"> - электроснабжения</t>
  </si>
  <si>
    <t>3.3.</t>
  </si>
  <si>
    <t>Содержание аварийно-ремонтной службы</t>
  </si>
  <si>
    <t>3.4.</t>
  </si>
  <si>
    <t>Уборка придомовой территории, в т.ч.:</t>
  </si>
  <si>
    <t xml:space="preserve"> - содержание дворников</t>
  </si>
  <si>
    <t xml:space="preserve"> - механизированная уборка дворов</t>
  </si>
  <si>
    <t xml:space="preserve"> - подсыпка придомовой территории</t>
  </si>
  <si>
    <t>3.5.</t>
  </si>
  <si>
    <t>Уборка помещений общего пользования</t>
  </si>
  <si>
    <t>3.6.</t>
  </si>
  <si>
    <t>Содержание общедомовых приборов учета (тепловой энергии, горячего водоснабжения)</t>
  </si>
  <si>
    <t>3.7.</t>
  </si>
  <si>
    <t>Содержание мест накопления твердых коммунальных отходов (контейнерных площадок)</t>
  </si>
  <si>
    <t>3.8.</t>
  </si>
  <si>
    <t>Сбор, вывоз жидких бытовых отходов</t>
  </si>
  <si>
    <t>3.9.</t>
  </si>
  <si>
    <t>Содержание и текущий ремонт внутридомового газового оборудования</t>
  </si>
  <si>
    <t>Управление жилым фондом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</si>
  <si>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(услуг))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</si>
  <si>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        ул. Центральная д. 4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</si>
  <si>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        ул. Центральная д. 6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</si>
  <si>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        ул. Центральная д. 8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</si>
  <si>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        ул. Центральная д. 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</si>
</sst>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7" xfId="0" applyNumberFormat="1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left" vertical="center" wrapText="1"/>
    </xf>
    <xf numFmtId="0" fontId="2" fillId="0" borderId="7" xfId="0" applyNumberFormat="1" applyFont="1" applyBorder="1" applyAlignment="1">
      <alignment horizontal="left"/>
    </xf>
    <xf numFmtId="0" fontId="3" fillId="0" borderId="7" xfId="0" applyNumberFormat="1" applyFont="1" applyBorder="1" applyAlignment="1">
      <alignment horizontal="left" wrapText="1"/>
    </xf>
    <xf numFmtId="1" fontId="3" fillId="0" borderId="7" xfId="0" applyNumberFormat="1" applyFont="1" applyBorder="1" applyAlignment="1">
      <alignment horizontal="right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/>
    </xf>
    <xf numFmtId="0" fontId="4" fillId="0" borderId="11" xfId="0" applyFont="1" applyBorder="1" applyAlignment="1">
      <alignment horizontal="left" wrapText="1"/>
    </xf>
    <xf numFmtId="0" fontId="5" fillId="0" borderId="11" xfId="0" applyFont="1" applyBorder="1"/>
    <xf numFmtId="0" fontId="4" fillId="0" borderId="11" xfId="0" applyFont="1" applyBorder="1" applyAlignment="1">
      <alignment wrapText="1"/>
    </xf>
    <xf numFmtId="0" fontId="6" fillId="0" borderId="11" xfId="0" applyFont="1" applyBorder="1" applyAlignment="1">
      <alignment horizontal="center"/>
    </xf>
    <xf numFmtId="0" fontId="6" fillId="0" borderId="11" xfId="0" applyFont="1" applyBorder="1"/>
    <xf numFmtId="0" fontId="5" fillId="0" borderId="11" xfId="0" applyFont="1" applyBorder="1" applyAlignment="1">
      <alignment horizontal="center"/>
    </xf>
    <xf numFmtId="0" fontId="6" fillId="0" borderId="11" xfId="0" applyFont="1" applyBorder="1" applyAlignment="1">
      <alignment wrapText="1"/>
    </xf>
    <xf numFmtId="0" fontId="4" fillId="0" borderId="11" xfId="0" applyFont="1" applyBorder="1"/>
    <xf numFmtId="0" fontId="3" fillId="0" borderId="13" xfId="0" applyNumberFormat="1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center" vertical="center" wrapText="1"/>
    </xf>
    <xf numFmtId="2" fontId="4" fillId="0" borderId="11" xfId="0" applyNumberFormat="1" applyFont="1" applyFill="1" applyBorder="1" applyAlignment="1">
      <alignment horizontal="center"/>
    </xf>
    <xf numFmtId="2" fontId="5" fillId="0" borderId="11" xfId="0" applyNumberFormat="1" applyFont="1" applyFill="1" applyBorder="1" applyAlignment="1">
      <alignment horizontal="center"/>
    </xf>
    <xf numFmtId="2" fontId="6" fillId="0" borderId="11" xfId="0" applyNumberFormat="1" applyFont="1" applyFill="1" applyBorder="1" applyAlignment="1">
      <alignment horizontal="center"/>
    </xf>
    <xf numFmtId="2" fontId="8" fillId="0" borderId="11" xfId="0" applyNumberFormat="1" applyFont="1" applyFill="1" applyBorder="1" applyAlignment="1">
      <alignment horizontal="center"/>
    </xf>
    <xf numFmtId="2" fontId="7" fillId="0" borderId="11" xfId="0" applyNumberFormat="1" applyFont="1" applyFill="1" applyBorder="1" applyAlignment="1">
      <alignment horizontal="center"/>
    </xf>
    <xf numFmtId="0" fontId="9" fillId="0" borderId="7" xfId="0" applyNumberFormat="1" applyFont="1" applyBorder="1" applyAlignment="1">
      <alignment horizontal="center" vertical="center" wrapText="1"/>
    </xf>
    <xf numFmtId="0" fontId="9" fillId="0" borderId="7" xfId="0" applyNumberFormat="1" applyFont="1" applyBorder="1" applyAlignment="1">
      <alignment horizontal="center" wrapText="1"/>
    </xf>
    <xf numFmtId="2" fontId="4" fillId="0" borderId="0" xfId="0" applyNumberFormat="1" applyFont="1" applyFill="1" applyBorder="1" applyAlignment="1">
      <alignment horizontal="center"/>
    </xf>
    <xf numFmtId="2" fontId="7" fillId="0" borderId="7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10" fillId="0" borderId="0" xfId="0" applyFont="1"/>
    <xf numFmtId="2" fontId="3" fillId="0" borderId="8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right" vertical="center" wrapText="1"/>
    </xf>
    <xf numFmtId="0" fontId="3" fillId="0" borderId="10" xfId="0" applyNumberFormat="1" applyFont="1" applyBorder="1" applyAlignment="1">
      <alignment horizontal="right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10" xfId="0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7" workbookViewId="0">
      <selection activeCell="D27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8" t="s">
        <v>125</v>
      </c>
      <c r="B1" s="48"/>
      <c r="C1" s="48"/>
      <c r="D1" s="48"/>
      <c r="E1" s="48"/>
      <c r="F1" s="48"/>
      <c r="G1" s="37">
        <v>632.79999999999995</v>
      </c>
    </row>
    <row r="2" spans="1:7" x14ac:dyDescent="0.25">
      <c r="A2" s="49"/>
      <c r="B2" s="50"/>
      <c r="C2" s="50"/>
      <c r="D2" s="50"/>
      <c r="E2" s="50"/>
      <c r="F2" s="51"/>
    </row>
    <row r="3" spans="1:7" x14ac:dyDescent="0.25">
      <c r="A3" s="49"/>
      <c r="B3" s="50"/>
      <c r="C3" s="50"/>
      <c r="D3" s="50"/>
      <c r="E3" s="50"/>
      <c r="F3" s="51"/>
    </row>
    <row r="4" spans="1:7" x14ac:dyDescent="0.25">
      <c r="A4" s="49"/>
      <c r="B4" s="50"/>
      <c r="C4" s="50"/>
      <c r="D4" s="50"/>
      <c r="E4" s="50"/>
      <c r="F4" s="51"/>
    </row>
    <row r="5" spans="1:7" x14ac:dyDescent="0.25">
      <c r="A5" s="52"/>
      <c r="B5" s="53"/>
      <c r="C5" s="53"/>
      <c r="D5" s="53"/>
      <c r="E5" s="53"/>
      <c r="F5" s="54"/>
    </row>
    <row r="6" spans="1:7" ht="31.5" x14ac:dyDescent="0.25">
      <c r="A6" s="1" t="s">
        <v>0</v>
      </c>
      <c r="B6" s="41" t="s">
        <v>1</v>
      </c>
      <c r="C6" s="41" t="s">
        <v>2</v>
      </c>
      <c r="D6" s="41"/>
      <c r="E6" s="41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1" t="s">
        <v>1</v>
      </c>
      <c r="C10" s="41" t="s">
        <v>2</v>
      </c>
      <c r="D10" s="41"/>
      <c r="E10" s="41"/>
      <c r="F10" s="1" t="s">
        <v>3</v>
      </c>
    </row>
    <row r="11" spans="1:7" ht="15.75" customHeight="1" x14ac:dyDescent="0.25">
      <c r="A11" s="55" t="s">
        <v>8</v>
      </c>
      <c r="B11" s="55"/>
      <c r="C11" s="55"/>
      <c r="D11" s="55"/>
      <c r="E11" s="55"/>
      <c r="F11" s="55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80806.740000000005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136456.992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97818.932000000015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97818.932000000015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97818.932000000015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38">
        <f>F22-F55-F14</f>
        <v>-119444.79999999999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119444.8</v>
      </c>
    </row>
    <row r="26" spans="1:6" ht="15.75" customHeight="1" x14ac:dyDescent="0.25">
      <c r="A26" s="48" t="s">
        <v>124</v>
      </c>
      <c r="B26" s="48"/>
      <c r="C26" s="48"/>
      <c r="D26" s="48"/>
      <c r="E26" s="48"/>
      <c r="F26" s="48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632.79999999999995</v>
      </c>
      <c r="F28" s="33">
        <f>SUM(E28*D28*12)</f>
        <v>36449.279999999999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632.79999999999995</v>
      </c>
      <c r="F29" s="33">
        <f t="shared" ref="F29:F54" si="0">SUM(E29*D29*12)</f>
        <v>24147.647999999997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632.79999999999995</v>
      </c>
      <c r="F30" s="33">
        <f t="shared" si="0"/>
        <v>12301.632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632.79999999999995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632.79999999999995</v>
      </c>
      <c r="F32" s="33">
        <f t="shared" si="0"/>
        <v>3265.2479999999996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632.79999999999995</v>
      </c>
      <c r="F33" s="33">
        <f t="shared" si="0"/>
        <v>1063.104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632.79999999999995</v>
      </c>
      <c r="F34" s="33">
        <f t="shared" si="0"/>
        <v>2202.1439999999998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632.79999999999995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632.79999999999995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632.79999999999995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632.79999999999995</v>
      </c>
      <c r="F38" s="33">
        <f t="shared" si="0"/>
        <v>10631.04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632.79999999999995</v>
      </c>
      <c r="F39" s="33">
        <f t="shared" si="0"/>
        <v>7062.0480000000007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632.79999999999995</v>
      </c>
      <c r="F40" s="33">
        <f t="shared" si="0"/>
        <v>1518.72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632.79999999999995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632.79999999999995</v>
      </c>
      <c r="F42" s="33">
        <f t="shared" si="0"/>
        <v>1518.72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632.79999999999995</v>
      </c>
      <c r="F43" s="33">
        <f t="shared" si="0"/>
        <v>531.55200000000002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632.79999999999995</v>
      </c>
      <c r="F44" s="33">
        <f t="shared" si="0"/>
        <v>22325.183999999997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632.79999999999995</v>
      </c>
      <c r="F45" s="33">
        <f t="shared" si="0"/>
        <v>27868.511999999995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632.79999999999995</v>
      </c>
      <c r="F46" s="33">
        <f t="shared" si="0"/>
        <v>17996.831999999999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632.79999999999995</v>
      </c>
      <c r="F47" s="33">
        <f t="shared" si="0"/>
        <v>7593.5999999999995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632.79999999999995</v>
      </c>
      <c r="F48" s="33">
        <f t="shared" si="0"/>
        <v>2278.08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632.79999999999995</v>
      </c>
      <c r="F49" s="33">
        <f t="shared" si="0"/>
        <v>14731.583999999999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632.79999999999995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632.79999999999995</v>
      </c>
      <c r="F51" s="33">
        <f t="shared" si="0"/>
        <v>1442.7840000000001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632.79999999999995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632.79999999999995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632.79999999999995</v>
      </c>
      <c r="F54" s="33">
        <f t="shared" si="0"/>
        <v>19743.36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136456.992</v>
      </c>
    </row>
    <row r="56" spans="1:6" ht="15.75" customHeight="1" x14ac:dyDescent="0.25">
      <c r="A56" s="56" t="s">
        <v>27</v>
      </c>
      <c r="B56" s="57"/>
      <c r="C56" s="57"/>
      <c r="D56" s="57"/>
      <c r="E56" s="57"/>
      <c r="F56" s="58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59" t="s">
        <v>32</v>
      </c>
      <c r="B67" s="59"/>
      <c r="C67" s="59"/>
      <c r="D67" s="59"/>
      <c r="E67" s="59"/>
      <c r="F67" s="59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9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2">
        <v>31</v>
      </c>
      <c r="B70" s="44" t="s">
        <v>37</v>
      </c>
      <c r="C70" s="46" t="s">
        <v>38</v>
      </c>
      <c r="D70" s="39"/>
      <c r="E70" s="39"/>
      <c r="F70" s="46"/>
    </row>
    <row r="71" spans="1:6" ht="15.75" x14ac:dyDescent="0.25">
      <c r="A71" s="43"/>
      <c r="B71" s="45"/>
      <c r="C71" s="47"/>
      <c r="D71" s="40"/>
      <c r="E71" s="40"/>
      <c r="F71" s="47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9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2">
        <v>31</v>
      </c>
      <c r="B85" s="44" t="s">
        <v>37</v>
      </c>
      <c r="C85" s="46" t="s">
        <v>38</v>
      </c>
      <c r="D85" s="39"/>
      <c r="E85" s="39"/>
      <c r="F85" s="46"/>
    </row>
    <row r="86" spans="1:6" ht="15.75" x14ac:dyDescent="0.25">
      <c r="A86" s="43"/>
      <c r="B86" s="45"/>
      <c r="C86" s="47"/>
      <c r="D86" s="40"/>
      <c r="E86" s="40"/>
      <c r="F86" s="47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9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2">
        <v>31</v>
      </c>
      <c r="B100" s="44" t="s">
        <v>37</v>
      </c>
      <c r="C100" s="46" t="s">
        <v>38</v>
      </c>
      <c r="D100" s="39"/>
      <c r="E100" s="39"/>
      <c r="F100" s="46"/>
    </row>
    <row r="101" spans="1:6" ht="15.75" x14ac:dyDescent="0.25">
      <c r="A101" s="43"/>
      <c r="B101" s="45"/>
      <c r="C101" s="47"/>
      <c r="D101" s="40"/>
      <c r="E101" s="40"/>
      <c r="F101" s="47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9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2">
        <v>31</v>
      </c>
      <c r="B115" s="44" t="s">
        <v>37</v>
      </c>
      <c r="C115" s="46" t="s">
        <v>38</v>
      </c>
      <c r="D115" s="39"/>
      <c r="E115" s="39"/>
      <c r="F115" s="46"/>
    </row>
    <row r="116" spans="1:6" ht="15.75" x14ac:dyDescent="0.25">
      <c r="A116" s="43"/>
      <c r="B116" s="45"/>
      <c r="C116" s="47"/>
      <c r="D116" s="40"/>
      <c r="E116" s="40"/>
      <c r="F116" s="47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9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2">
        <v>31</v>
      </c>
      <c r="B130" s="44" t="s">
        <v>37</v>
      </c>
      <c r="C130" s="46" t="s">
        <v>38</v>
      </c>
      <c r="D130" s="39"/>
      <c r="E130" s="39"/>
      <c r="F130" s="46"/>
    </row>
    <row r="131" spans="1:6" ht="15.75" x14ac:dyDescent="0.25">
      <c r="A131" s="43"/>
      <c r="B131" s="45"/>
      <c r="C131" s="47"/>
      <c r="D131" s="40"/>
      <c r="E131" s="40"/>
      <c r="F131" s="47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48" t="s">
        <v>53</v>
      </c>
      <c r="B143" s="48"/>
      <c r="C143" s="48"/>
      <c r="D143" s="48"/>
      <c r="E143" s="48"/>
      <c r="F143" s="48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43" workbookViewId="0">
      <selection activeCell="D43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8" t="s">
        <v>126</v>
      </c>
      <c r="B1" s="48"/>
      <c r="C1" s="48"/>
      <c r="D1" s="48"/>
      <c r="E1" s="48"/>
      <c r="F1" s="48"/>
      <c r="G1" s="37">
        <v>517.29999999999995</v>
      </c>
    </row>
    <row r="2" spans="1:7" x14ac:dyDescent="0.25">
      <c r="A2" s="49"/>
      <c r="B2" s="50"/>
      <c r="C2" s="50"/>
      <c r="D2" s="50"/>
      <c r="E2" s="50"/>
      <c r="F2" s="51"/>
    </row>
    <row r="3" spans="1:7" x14ac:dyDescent="0.25">
      <c r="A3" s="49"/>
      <c r="B3" s="50"/>
      <c r="C3" s="50"/>
      <c r="D3" s="50"/>
      <c r="E3" s="50"/>
      <c r="F3" s="51"/>
    </row>
    <row r="4" spans="1:7" x14ac:dyDescent="0.25">
      <c r="A4" s="49"/>
      <c r="B4" s="50"/>
      <c r="C4" s="50"/>
      <c r="D4" s="50"/>
      <c r="E4" s="50"/>
      <c r="F4" s="51"/>
    </row>
    <row r="5" spans="1:7" x14ac:dyDescent="0.25">
      <c r="A5" s="52"/>
      <c r="B5" s="53"/>
      <c r="C5" s="53"/>
      <c r="D5" s="53"/>
      <c r="E5" s="53"/>
      <c r="F5" s="54"/>
    </row>
    <row r="6" spans="1:7" ht="31.5" x14ac:dyDescent="0.25">
      <c r="A6" s="1" t="s">
        <v>0</v>
      </c>
      <c r="B6" s="41" t="s">
        <v>1</v>
      </c>
      <c r="C6" s="41" t="s">
        <v>2</v>
      </c>
      <c r="D6" s="41"/>
      <c r="E6" s="41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1" t="s">
        <v>1</v>
      </c>
      <c r="C10" s="41" t="s">
        <v>2</v>
      </c>
      <c r="D10" s="41"/>
      <c r="E10" s="41"/>
      <c r="F10" s="1" t="s">
        <v>3</v>
      </c>
    </row>
    <row r="11" spans="1:7" ht="15.75" customHeight="1" x14ac:dyDescent="0.25">
      <c r="A11" s="55" t="s">
        <v>8</v>
      </c>
      <c r="B11" s="55"/>
      <c r="C11" s="55"/>
      <c r="D11" s="55"/>
      <c r="E11" s="55"/>
      <c r="F11" s="55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28937.68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114530.22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91119.45</v>
      </c>
    </row>
    <row r="17" spans="1:6" ht="40.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91119.45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91119.45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38">
        <f>F22-F55-F14</f>
        <v>-52348.450000000004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52348.45</v>
      </c>
    </row>
    <row r="26" spans="1:6" ht="15.75" customHeight="1" x14ac:dyDescent="0.25">
      <c r="A26" s="48" t="s">
        <v>124</v>
      </c>
      <c r="B26" s="48"/>
      <c r="C26" s="48"/>
      <c r="D26" s="48"/>
      <c r="E26" s="48"/>
      <c r="F26" s="48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517.29999999999995</v>
      </c>
      <c r="F28" s="33">
        <f>SUM(E28*D28*12)</f>
        <v>29796.48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517.29999999999995</v>
      </c>
      <c r="F29" s="33">
        <f t="shared" ref="F29:F54" si="0">SUM(E29*D29*12)</f>
        <v>19740.167999999998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517.29999999999995</v>
      </c>
      <c r="F30" s="33">
        <f t="shared" si="0"/>
        <v>10056.312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517.29999999999995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517.29999999999995</v>
      </c>
      <c r="F32" s="33">
        <f t="shared" si="0"/>
        <v>2669.2679999999996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517.29999999999995</v>
      </c>
      <c r="F33" s="33">
        <f t="shared" si="0"/>
        <v>869.06399999999996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517.29999999999995</v>
      </c>
      <c r="F34" s="33">
        <f t="shared" si="0"/>
        <v>1800.2039999999997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517.29999999999995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517.29999999999995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517.29999999999995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1.8800000000000001</v>
      </c>
      <c r="E38" s="32">
        <f t="shared" si="1"/>
        <v>517.29999999999995</v>
      </c>
      <c r="F38" s="33">
        <f t="shared" si="0"/>
        <v>11670.288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517.29999999999995</v>
      </c>
      <c r="F39" s="33">
        <f t="shared" si="0"/>
        <v>5773.0680000000002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517.29999999999995</v>
      </c>
      <c r="F40" s="33">
        <f t="shared" si="0"/>
        <v>1241.52</v>
      </c>
    </row>
    <row r="41" spans="1:6" ht="18.75" x14ac:dyDescent="0.3">
      <c r="A41" s="20"/>
      <c r="B41" s="16" t="s">
        <v>103</v>
      </c>
      <c r="C41" s="5" t="s">
        <v>10</v>
      </c>
      <c r="D41" s="28">
        <v>0.48</v>
      </c>
      <c r="E41" s="32">
        <f t="shared" si="1"/>
        <v>517.29999999999995</v>
      </c>
      <c r="F41" s="33">
        <f t="shared" si="0"/>
        <v>2979.6479999999997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517.29999999999995</v>
      </c>
      <c r="F42" s="33">
        <f t="shared" si="0"/>
        <v>1241.52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517.29999999999995</v>
      </c>
      <c r="F43" s="33">
        <f t="shared" si="0"/>
        <v>434.53199999999998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517.29999999999995</v>
      </c>
      <c r="F44" s="33">
        <f t="shared" si="0"/>
        <v>18250.343999999997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517.29999999999995</v>
      </c>
      <c r="F45" s="33">
        <f t="shared" si="0"/>
        <v>22781.891999999996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517.29999999999995</v>
      </c>
      <c r="F46" s="33">
        <f t="shared" si="0"/>
        <v>14712.011999999999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517.29999999999995</v>
      </c>
      <c r="F47" s="33">
        <f t="shared" si="0"/>
        <v>6207.5999999999995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517.29999999999995</v>
      </c>
      <c r="F48" s="33">
        <f t="shared" si="0"/>
        <v>1862.2799999999997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517.29999999999995</v>
      </c>
      <c r="F49" s="33">
        <f t="shared" si="0"/>
        <v>12042.743999999999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517.29999999999995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517.29999999999995</v>
      </c>
      <c r="F51" s="33">
        <f t="shared" si="0"/>
        <v>1179.444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517.29999999999995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517.29999999999995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517.29999999999995</v>
      </c>
      <c r="F54" s="33">
        <f t="shared" si="0"/>
        <v>16139.76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18.45</v>
      </c>
      <c r="E55" s="34"/>
      <c r="F55" s="34">
        <f t="shared" ref="F55" si="3">SUM(F28+F32+F38+F44+F45+F49+F50+F51+F53+F54)</f>
        <v>114530.22</v>
      </c>
    </row>
    <row r="56" spans="1:6" ht="15.75" customHeight="1" x14ac:dyDescent="0.25">
      <c r="A56" s="56" t="s">
        <v>27</v>
      </c>
      <c r="B56" s="57"/>
      <c r="C56" s="57"/>
      <c r="D56" s="57"/>
      <c r="E56" s="57"/>
      <c r="F56" s="58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59" t="s">
        <v>32</v>
      </c>
      <c r="B67" s="59"/>
      <c r="C67" s="59"/>
      <c r="D67" s="59"/>
      <c r="E67" s="59"/>
      <c r="F67" s="59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9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2">
        <v>31</v>
      </c>
      <c r="B70" s="44" t="s">
        <v>37</v>
      </c>
      <c r="C70" s="46" t="s">
        <v>38</v>
      </c>
      <c r="D70" s="39"/>
      <c r="E70" s="39"/>
      <c r="F70" s="46"/>
    </row>
    <row r="71" spans="1:6" ht="15.75" x14ac:dyDescent="0.25">
      <c r="A71" s="43"/>
      <c r="B71" s="45"/>
      <c r="C71" s="47"/>
      <c r="D71" s="40"/>
      <c r="E71" s="40"/>
      <c r="F71" s="47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9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2">
        <v>31</v>
      </c>
      <c r="B85" s="44" t="s">
        <v>37</v>
      </c>
      <c r="C85" s="46" t="s">
        <v>38</v>
      </c>
      <c r="D85" s="39"/>
      <c r="E85" s="39"/>
      <c r="F85" s="46"/>
    </row>
    <row r="86" spans="1:6" ht="15.75" x14ac:dyDescent="0.25">
      <c r="A86" s="43"/>
      <c r="B86" s="45"/>
      <c r="C86" s="47"/>
      <c r="D86" s="40"/>
      <c r="E86" s="40"/>
      <c r="F86" s="47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9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2">
        <v>31</v>
      </c>
      <c r="B100" s="44" t="s">
        <v>37</v>
      </c>
      <c r="C100" s="46" t="s">
        <v>38</v>
      </c>
      <c r="D100" s="39"/>
      <c r="E100" s="39"/>
      <c r="F100" s="46"/>
    </row>
    <row r="101" spans="1:6" ht="15.75" x14ac:dyDescent="0.25">
      <c r="A101" s="43"/>
      <c r="B101" s="45"/>
      <c r="C101" s="47"/>
      <c r="D101" s="40"/>
      <c r="E101" s="40"/>
      <c r="F101" s="47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9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2">
        <v>31</v>
      </c>
      <c r="B115" s="44" t="s">
        <v>37</v>
      </c>
      <c r="C115" s="46" t="s">
        <v>38</v>
      </c>
      <c r="D115" s="39"/>
      <c r="E115" s="39"/>
      <c r="F115" s="46"/>
    </row>
    <row r="116" spans="1:6" ht="15.75" x14ac:dyDescent="0.25">
      <c r="A116" s="43"/>
      <c r="B116" s="45"/>
      <c r="C116" s="47"/>
      <c r="D116" s="40"/>
      <c r="E116" s="40"/>
      <c r="F116" s="47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9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2">
        <v>31</v>
      </c>
      <c r="B130" s="44" t="s">
        <v>37</v>
      </c>
      <c r="C130" s="46" t="s">
        <v>38</v>
      </c>
      <c r="D130" s="39"/>
      <c r="E130" s="39"/>
      <c r="F130" s="46"/>
    </row>
    <row r="131" spans="1:6" ht="15.75" x14ac:dyDescent="0.25">
      <c r="A131" s="43"/>
      <c r="B131" s="45"/>
      <c r="C131" s="47"/>
      <c r="D131" s="40"/>
      <c r="E131" s="40"/>
      <c r="F131" s="47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48" t="s">
        <v>53</v>
      </c>
      <c r="B143" s="48"/>
      <c r="C143" s="48"/>
      <c r="D143" s="48"/>
      <c r="E143" s="48"/>
      <c r="F143" s="48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8" t="s">
        <v>127</v>
      </c>
      <c r="B1" s="48"/>
      <c r="C1" s="48"/>
      <c r="D1" s="48"/>
      <c r="E1" s="48"/>
      <c r="F1" s="48"/>
      <c r="G1" s="37">
        <v>618.9</v>
      </c>
    </row>
    <row r="2" spans="1:7" x14ac:dyDescent="0.25">
      <c r="A2" s="49"/>
      <c r="B2" s="50"/>
      <c r="C2" s="50"/>
      <c r="D2" s="50"/>
      <c r="E2" s="50"/>
      <c r="F2" s="51"/>
    </row>
    <row r="3" spans="1:7" x14ac:dyDescent="0.25">
      <c r="A3" s="49"/>
      <c r="B3" s="50"/>
      <c r="C3" s="50"/>
      <c r="D3" s="50"/>
      <c r="E3" s="50"/>
      <c r="F3" s="51"/>
    </row>
    <row r="4" spans="1:7" x14ac:dyDescent="0.25">
      <c r="A4" s="49"/>
      <c r="B4" s="50"/>
      <c r="C4" s="50"/>
      <c r="D4" s="50"/>
      <c r="E4" s="50"/>
      <c r="F4" s="51"/>
    </row>
    <row r="5" spans="1:7" x14ac:dyDescent="0.25">
      <c r="A5" s="52"/>
      <c r="B5" s="53"/>
      <c r="C5" s="53"/>
      <c r="D5" s="53"/>
      <c r="E5" s="53"/>
      <c r="F5" s="54"/>
    </row>
    <row r="6" spans="1:7" ht="31.5" x14ac:dyDescent="0.25">
      <c r="A6" s="1" t="s">
        <v>0</v>
      </c>
      <c r="B6" s="41" t="s">
        <v>1</v>
      </c>
      <c r="C6" s="41" t="s">
        <v>2</v>
      </c>
      <c r="D6" s="41"/>
      <c r="E6" s="41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1" t="s">
        <v>1</v>
      </c>
      <c r="C10" s="41" t="s">
        <v>2</v>
      </c>
      <c r="D10" s="41"/>
      <c r="E10" s="41"/>
      <c r="F10" s="1" t="s">
        <v>3</v>
      </c>
    </row>
    <row r="11" spans="1:7" ht="15.75" customHeight="1" x14ac:dyDescent="0.25">
      <c r="A11" s="55" t="s">
        <v>8</v>
      </c>
      <c r="B11" s="55"/>
      <c r="C11" s="55"/>
      <c r="D11" s="55"/>
      <c r="E11" s="55"/>
      <c r="F11" s="55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29189.97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133459.59599999999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122839.136</v>
      </c>
    </row>
    <row r="17" spans="1:6" ht="33.7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122839.136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122839.136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38">
        <f>F22-F55-F14</f>
        <v>-39810.429999999993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39810.43</v>
      </c>
    </row>
    <row r="26" spans="1:6" ht="15.75" customHeight="1" x14ac:dyDescent="0.25">
      <c r="A26" s="48" t="s">
        <v>124</v>
      </c>
      <c r="B26" s="48"/>
      <c r="C26" s="48"/>
      <c r="D26" s="48"/>
      <c r="E26" s="48"/>
      <c r="F26" s="48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618.9</v>
      </c>
      <c r="F28" s="33">
        <f>SUM(E28*D28*12)</f>
        <v>35648.639999999999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618.9</v>
      </c>
      <c r="F29" s="33">
        <f t="shared" ref="F29:F54" si="0">SUM(E29*D29*12)</f>
        <v>23617.224000000002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618.9</v>
      </c>
      <c r="F30" s="33">
        <f t="shared" si="0"/>
        <v>12031.416000000001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618.9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618.9</v>
      </c>
      <c r="F32" s="33">
        <f t="shared" si="0"/>
        <v>3193.5240000000003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618.9</v>
      </c>
      <c r="F33" s="33">
        <f t="shared" si="0"/>
        <v>1039.752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618.9</v>
      </c>
      <c r="F34" s="33">
        <f t="shared" si="0"/>
        <v>2153.7719999999999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618.9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618.9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618.9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618.9</v>
      </c>
      <c r="F38" s="33">
        <f t="shared" si="0"/>
        <v>10397.52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618.9</v>
      </c>
      <c r="F39" s="33">
        <f t="shared" si="0"/>
        <v>6906.924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618.9</v>
      </c>
      <c r="F40" s="33">
        <f t="shared" si="0"/>
        <v>1485.3600000000001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618.9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618.9</v>
      </c>
      <c r="F42" s="33">
        <f t="shared" si="0"/>
        <v>1485.3600000000001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618.9</v>
      </c>
      <c r="F43" s="33">
        <f t="shared" si="0"/>
        <v>519.87599999999998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618.9</v>
      </c>
      <c r="F44" s="33">
        <f t="shared" si="0"/>
        <v>21834.791999999998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618.9</v>
      </c>
      <c r="F45" s="33">
        <f t="shared" si="0"/>
        <v>27256.356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618.9</v>
      </c>
      <c r="F46" s="33">
        <f t="shared" si="0"/>
        <v>17601.516000000003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618.9</v>
      </c>
      <c r="F47" s="33">
        <f t="shared" si="0"/>
        <v>7426.7999999999993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618.9</v>
      </c>
      <c r="F48" s="33">
        <f t="shared" si="0"/>
        <v>2228.04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618.9</v>
      </c>
      <c r="F49" s="33">
        <f t="shared" si="0"/>
        <v>14407.991999999998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618.9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618.9</v>
      </c>
      <c r="F51" s="33">
        <f t="shared" si="0"/>
        <v>1411.0919999999999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618.9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618.9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618.9</v>
      </c>
      <c r="F54" s="33">
        <f t="shared" si="0"/>
        <v>19309.68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133459.59599999999</v>
      </c>
    </row>
    <row r="56" spans="1:6" ht="15.75" customHeight="1" x14ac:dyDescent="0.25">
      <c r="A56" s="56" t="s">
        <v>27</v>
      </c>
      <c r="B56" s="57"/>
      <c r="C56" s="57"/>
      <c r="D56" s="57"/>
      <c r="E56" s="57"/>
      <c r="F56" s="58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59" t="s">
        <v>32</v>
      </c>
      <c r="B67" s="59"/>
      <c r="C67" s="59"/>
      <c r="D67" s="59"/>
      <c r="E67" s="59"/>
      <c r="F67" s="59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9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2">
        <v>31</v>
      </c>
      <c r="B70" s="44" t="s">
        <v>37</v>
      </c>
      <c r="C70" s="46" t="s">
        <v>38</v>
      </c>
      <c r="D70" s="39"/>
      <c r="E70" s="39"/>
      <c r="F70" s="46"/>
    </row>
    <row r="71" spans="1:6" ht="15.75" x14ac:dyDescent="0.25">
      <c r="A71" s="43"/>
      <c r="B71" s="45"/>
      <c r="C71" s="47"/>
      <c r="D71" s="40"/>
      <c r="E71" s="40"/>
      <c r="F71" s="47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9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2">
        <v>31</v>
      </c>
      <c r="B85" s="44" t="s">
        <v>37</v>
      </c>
      <c r="C85" s="46" t="s">
        <v>38</v>
      </c>
      <c r="D85" s="39"/>
      <c r="E85" s="39"/>
      <c r="F85" s="46"/>
    </row>
    <row r="86" spans="1:6" ht="15.75" x14ac:dyDescent="0.25">
      <c r="A86" s="43"/>
      <c r="B86" s="45"/>
      <c r="C86" s="47"/>
      <c r="D86" s="40"/>
      <c r="E86" s="40"/>
      <c r="F86" s="47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9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2">
        <v>31</v>
      </c>
      <c r="B100" s="44" t="s">
        <v>37</v>
      </c>
      <c r="C100" s="46" t="s">
        <v>38</v>
      </c>
      <c r="D100" s="39"/>
      <c r="E100" s="39"/>
      <c r="F100" s="46"/>
    </row>
    <row r="101" spans="1:6" ht="15.75" x14ac:dyDescent="0.25">
      <c r="A101" s="43"/>
      <c r="B101" s="45"/>
      <c r="C101" s="47"/>
      <c r="D101" s="40"/>
      <c r="E101" s="40"/>
      <c r="F101" s="47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9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2">
        <v>31</v>
      </c>
      <c r="B115" s="44" t="s">
        <v>37</v>
      </c>
      <c r="C115" s="46" t="s">
        <v>38</v>
      </c>
      <c r="D115" s="39"/>
      <c r="E115" s="39"/>
      <c r="F115" s="46"/>
    </row>
    <row r="116" spans="1:6" ht="15.75" x14ac:dyDescent="0.25">
      <c r="A116" s="43"/>
      <c r="B116" s="45"/>
      <c r="C116" s="47"/>
      <c r="D116" s="40"/>
      <c r="E116" s="40"/>
      <c r="F116" s="47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9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2">
        <v>31</v>
      </c>
      <c r="B130" s="44" t="s">
        <v>37</v>
      </c>
      <c r="C130" s="46" t="s">
        <v>38</v>
      </c>
      <c r="D130" s="39"/>
      <c r="E130" s="39"/>
      <c r="F130" s="46"/>
    </row>
    <row r="131" spans="1:6" ht="15.75" x14ac:dyDescent="0.25">
      <c r="A131" s="43"/>
      <c r="B131" s="45"/>
      <c r="C131" s="47"/>
      <c r="D131" s="40"/>
      <c r="E131" s="40"/>
      <c r="F131" s="47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48" t="s">
        <v>53</v>
      </c>
      <c r="B143" s="48"/>
      <c r="C143" s="48"/>
      <c r="D143" s="48"/>
      <c r="E143" s="48"/>
      <c r="F143" s="48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abSelected="1"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8" t="s">
        <v>128</v>
      </c>
      <c r="B1" s="48"/>
      <c r="C1" s="48"/>
      <c r="D1" s="48"/>
      <c r="E1" s="48"/>
      <c r="F1" s="48"/>
      <c r="G1" s="37">
        <v>512.6</v>
      </c>
    </row>
    <row r="2" spans="1:7" x14ac:dyDescent="0.25">
      <c r="A2" s="49"/>
      <c r="B2" s="50"/>
      <c r="C2" s="50"/>
      <c r="D2" s="50"/>
      <c r="E2" s="50"/>
      <c r="F2" s="51"/>
    </row>
    <row r="3" spans="1:7" x14ac:dyDescent="0.25">
      <c r="A3" s="49"/>
      <c r="B3" s="50"/>
      <c r="C3" s="50"/>
      <c r="D3" s="50"/>
      <c r="E3" s="50"/>
      <c r="F3" s="51"/>
    </row>
    <row r="4" spans="1:7" x14ac:dyDescent="0.25">
      <c r="A4" s="49"/>
      <c r="B4" s="50"/>
      <c r="C4" s="50"/>
      <c r="D4" s="50"/>
      <c r="E4" s="50"/>
      <c r="F4" s="51"/>
    </row>
    <row r="5" spans="1:7" x14ac:dyDescent="0.25">
      <c r="A5" s="52"/>
      <c r="B5" s="53"/>
      <c r="C5" s="53"/>
      <c r="D5" s="53"/>
      <c r="E5" s="53"/>
      <c r="F5" s="54"/>
    </row>
    <row r="6" spans="1:7" ht="31.5" x14ac:dyDescent="0.25">
      <c r="A6" s="1" t="s">
        <v>0</v>
      </c>
      <c r="B6" s="41" t="s">
        <v>1</v>
      </c>
      <c r="C6" s="41" t="s">
        <v>2</v>
      </c>
      <c r="D6" s="41"/>
      <c r="E6" s="41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1" t="s">
        <v>1</v>
      </c>
      <c r="C10" s="41" t="s">
        <v>2</v>
      </c>
      <c r="D10" s="41"/>
      <c r="E10" s="41"/>
      <c r="F10" s="1" t="s">
        <v>3</v>
      </c>
    </row>
    <row r="11" spans="1:7" ht="15.75" customHeight="1" x14ac:dyDescent="0.25">
      <c r="A11" s="55" t="s">
        <v>8</v>
      </c>
      <c r="B11" s="55"/>
      <c r="C11" s="55"/>
      <c r="D11" s="55"/>
      <c r="E11" s="55"/>
      <c r="F11" s="55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16771.18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110537.06400000001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115628.46400000001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115628.46400000001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115628.46400000001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38">
        <f>F22-F55-F14</f>
        <v>-11679.780000000006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11679.78</v>
      </c>
    </row>
    <row r="26" spans="1:6" ht="15.75" customHeight="1" x14ac:dyDescent="0.25">
      <c r="A26" s="48" t="s">
        <v>124</v>
      </c>
      <c r="B26" s="48"/>
      <c r="C26" s="48"/>
      <c r="D26" s="48"/>
      <c r="E26" s="48"/>
      <c r="F26" s="48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512.6</v>
      </c>
      <c r="F28" s="33">
        <f>SUM(E28*D28*12)</f>
        <v>29525.760000000006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512.6</v>
      </c>
      <c r="F29" s="33">
        <f t="shared" ref="F29:F54" si="0">SUM(E29*D29*12)</f>
        <v>19560.816000000003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512.6</v>
      </c>
      <c r="F30" s="33">
        <f t="shared" si="0"/>
        <v>9964.9440000000013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512.6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512.6</v>
      </c>
      <c r="F32" s="33">
        <f t="shared" si="0"/>
        <v>2645.0160000000001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512.6</v>
      </c>
      <c r="F33" s="33">
        <f t="shared" si="0"/>
        <v>861.16800000000012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512.6</v>
      </c>
      <c r="F34" s="33">
        <f t="shared" si="0"/>
        <v>1783.848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512.6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512.6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512.6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512.6</v>
      </c>
      <c r="F38" s="33">
        <f t="shared" si="0"/>
        <v>8611.68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512.6</v>
      </c>
      <c r="F39" s="33">
        <f t="shared" si="0"/>
        <v>5720.6160000000009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512.6</v>
      </c>
      <c r="F40" s="33">
        <f t="shared" si="0"/>
        <v>1230.2400000000002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512.6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512.6</v>
      </c>
      <c r="F42" s="33">
        <f t="shared" si="0"/>
        <v>1230.2400000000002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512.6</v>
      </c>
      <c r="F43" s="33">
        <f t="shared" si="0"/>
        <v>430.58400000000006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512.6</v>
      </c>
      <c r="F44" s="33">
        <f t="shared" si="0"/>
        <v>18084.528000000002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512.6</v>
      </c>
      <c r="F45" s="33">
        <f t="shared" si="0"/>
        <v>22574.903999999999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512.6</v>
      </c>
      <c r="F46" s="33">
        <f t="shared" si="0"/>
        <v>14578.344000000001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512.6</v>
      </c>
      <c r="F47" s="33">
        <f t="shared" si="0"/>
        <v>6151.2000000000007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512.6</v>
      </c>
      <c r="F48" s="33">
        <f t="shared" si="0"/>
        <v>1845.3600000000001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512.6</v>
      </c>
      <c r="F49" s="33">
        <f t="shared" si="0"/>
        <v>11933.328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512.6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512.6</v>
      </c>
      <c r="F51" s="33">
        <f t="shared" si="0"/>
        <v>1168.7280000000001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512.6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512.6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512.6</v>
      </c>
      <c r="F54" s="33">
        <f t="shared" si="0"/>
        <v>15993.120000000003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110537.06400000001</v>
      </c>
    </row>
    <row r="56" spans="1:6" ht="15.75" customHeight="1" x14ac:dyDescent="0.25">
      <c r="A56" s="56" t="s">
        <v>27</v>
      </c>
      <c r="B56" s="57"/>
      <c r="C56" s="57"/>
      <c r="D56" s="57"/>
      <c r="E56" s="57"/>
      <c r="F56" s="58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59" t="s">
        <v>32</v>
      </c>
      <c r="B67" s="59"/>
      <c r="C67" s="59"/>
      <c r="D67" s="59"/>
      <c r="E67" s="59"/>
      <c r="F67" s="59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9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2">
        <v>31</v>
      </c>
      <c r="B70" s="44" t="s">
        <v>37</v>
      </c>
      <c r="C70" s="46" t="s">
        <v>38</v>
      </c>
      <c r="D70" s="39"/>
      <c r="E70" s="39"/>
      <c r="F70" s="46"/>
    </row>
    <row r="71" spans="1:6" ht="15.75" x14ac:dyDescent="0.25">
      <c r="A71" s="43"/>
      <c r="B71" s="45"/>
      <c r="C71" s="47"/>
      <c r="D71" s="40"/>
      <c r="E71" s="40"/>
      <c r="F71" s="47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9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2">
        <v>31</v>
      </c>
      <c r="B85" s="44" t="s">
        <v>37</v>
      </c>
      <c r="C85" s="46" t="s">
        <v>38</v>
      </c>
      <c r="D85" s="39"/>
      <c r="E85" s="39"/>
      <c r="F85" s="46"/>
    </row>
    <row r="86" spans="1:6" ht="15.75" x14ac:dyDescent="0.25">
      <c r="A86" s="43"/>
      <c r="B86" s="45"/>
      <c r="C86" s="47"/>
      <c r="D86" s="40"/>
      <c r="E86" s="40"/>
      <c r="F86" s="47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9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2">
        <v>31</v>
      </c>
      <c r="B100" s="44" t="s">
        <v>37</v>
      </c>
      <c r="C100" s="46" t="s">
        <v>38</v>
      </c>
      <c r="D100" s="39"/>
      <c r="E100" s="39"/>
      <c r="F100" s="46"/>
    </row>
    <row r="101" spans="1:6" ht="15.75" x14ac:dyDescent="0.25">
      <c r="A101" s="43"/>
      <c r="B101" s="45"/>
      <c r="C101" s="47"/>
      <c r="D101" s="40"/>
      <c r="E101" s="40"/>
      <c r="F101" s="47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9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2">
        <v>31</v>
      </c>
      <c r="B115" s="44" t="s">
        <v>37</v>
      </c>
      <c r="C115" s="46" t="s">
        <v>38</v>
      </c>
      <c r="D115" s="39"/>
      <c r="E115" s="39"/>
      <c r="F115" s="46"/>
    </row>
    <row r="116" spans="1:6" ht="15.75" x14ac:dyDescent="0.25">
      <c r="A116" s="43"/>
      <c r="B116" s="45"/>
      <c r="C116" s="47"/>
      <c r="D116" s="40"/>
      <c r="E116" s="40"/>
      <c r="F116" s="47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9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2">
        <v>31</v>
      </c>
      <c r="B130" s="44" t="s">
        <v>37</v>
      </c>
      <c r="C130" s="46" t="s">
        <v>38</v>
      </c>
      <c r="D130" s="39"/>
      <c r="E130" s="39"/>
      <c r="F130" s="46"/>
    </row>
    <row r="131" spans="1:6" ht="15.75" x14ac:dyDescent="0.25">
      <c r="A131" s="43"/>
      <c r="B131" s="45"/>
      <c r="C131" s="47"/>
      <c r="D131" s="40"/>
      <c r="E131" s="40"/>
      <c r="F131" s="47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48" t="s">
        <v>53</v>
      </c>
      <c r="B143" s="48"/>
      <c r="C143" s="48"/>
      <c r="D143" s="48"/>
      <c r="E143" s="48"/>
      <c r="F143" s="48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4</vt:lpstr>
      <vt:lpstr>6</vt:lpstr>
      <vt:lpstr>8</vt:lpstr>
      <vt:lpstr>12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2024-06-26T05:56:53Z</dcterms:modified>
</cp:coreProperties>
</file>